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hazmani\Documents\ANRINFO\ANRINFO2018\"/>
    </mc:Choice>
  </mc:AlternateContent>
  <xr:revisionPtr revIDLastSave="0" documentId="13_ncr:1_{DA4EF685-4BC4-4B6D-B66B-5E0BBB06F629}" xr6:coauthVersionLast="34" xr6:coauthVersionMax="34" xr10:uidLastSave="{00000000-0000-0000-0000-000000000000}"/>
  <bookViews>
    <workbookView xWindow="0" yWindow="0" windowWidth="21600" windowHeight="9525" xr2:uid="{00000000-000D-0000-FFFF-FFFF00000000}"/>
  </bookViews>
  <sheets>
    <sheet name="2018 1 ère part SUB" sheetId="3" r:id="rId1"/>
  </sheets>
  <externalReferences>
    <externalReference r:id="rId2"/>
  </externalReferences>
  <definedNames>
    <definedName name="_xlnm.Print_Titles" localSheetId="0">'2018 1 ère part SUB'!$1:$1</definedName>
    <definedName name="_xlnm.Print_Area" localSheetId="0">'2018 1 ère part SUB'!$A$1:$I$114</definedName>
  </definedNames>
  <calcPr calcId="179017"/>
</workbook>
</file>

<file path=xl/calcChain.xml><?xml version="1.0" encoding="utf-8"?>
<calcChain xmlns="http://schemas.openxmlformats.org/spreadsheetml/2006/main">
  <c r="C103" i="3" l="1"/>
  <c r="H32" i="3" l="1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2" i="3"/>
  <c r="H103" i="3" l="1"/>
  <c r="D103" i="3" l="1"/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G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2" i="3"/>
  <c r="F103" i="3" l="1"/>
  <c r="B108" i="3"/>
  <c r="B107" i="3"/>
  <c r="G10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NOBODY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NOBODY: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AU 18/10/2016</t>
        </r>
      </text>
    </comment>
    <comment ref="F2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NOBODY:</t>
        </r>
        <r>
          <rPr>
            <sz val="9"/>
            <color indexed="81"/>
            <rFont val="Tahoma"/>
            <family val="2"/>
          </rPr>
          <t xml:space="preserve">
Loyer annuel 3 725 €.
Compensation maxi : 2 808 €
Erreur sur fichier origine : 445 au lieu de 1 404 €</t>
        </r>
      </text>
    </comment>
    <comment ref="F6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NOBODY:</t>
        </r>
        <r>
          <rPr>
            <sz val="9"/>
            <color indexed="81"/>
            <rFont val="Tahoma"/>
            <family val="2"/>
          </rPr>
          <t xml:space="preserve">
Loyer annuel 2 240 €
compensation </t>
        </r>
        <r>
          <rPr>
            <b/>
            <sz val="9"/>
            <color indexed="81"/>
            <rFont val="Tahoma"/>
            <family val="2"/>
          </rPr>
          <t>Théorique</t>
        </r>
        <r>
          <rPr>
            <sz val="9"/>
            <color indexed="81"/>
            <rFont val="Tahoma"/>
            <family val="2"/>
          </rPr>
          <t xml:space="preserve"> 1ère part 1 120 €.
1 ère part </t>
        </r>
        <r>
          <rPr>
            <b/>
            <sz val="10"/>
            <color indexed="81"/>
            <rFont val="Tahoma"/>
            <family val="2"/>
          </rPr>
          <t>ne verser que 420 €.</t>
        </r>
        <r>
          <rPr>
            <sz val="9"/>
            <color indexed="81"/>
            <rFont val="Tahoma"/>
            <family val="2"/>
          </rPr>
          <t xml:space="preserve">
Récupération des 700 € réserve loyer versée en 2015</t>
        </r>
      </text>
    </comment>
  </commentList>
</comments>
</file>

<file path=xl/sharedStrings.xml><?xml version="1.0" encoding="utf-8"?>
<sst xmlns="http://schemas.openxmlformats.org/spreadsheetml/2006/main" count="118" uniqueCount="118">
  <si>
    <t>AIN</t>
  </si>
  <si>
    <t>AISNE</t>
  </si>
  <si>
    <t>ALLIER</t>
  </si>
  <si>
    <t>HAUTES ALPES</t>
  </si>
  <si>
    <t>ALPES MARIT</t>
  </si>
  <si>
    <t>ARDECHE</t>
  </si>
  <si>
    <t>ARDENNES</t>
  </si>
  <si>
    <t>ARIEGE</t>
  </si>
  <si>
    <t>AUBE</t>
  </si>
  <si>
    <t>AUDE</t>
  </si>
  <si>
    <t>AVEYRON</t>
  </si>
  <si>
    <t>BOUCHES RHONE</t>
  </si>
  <si>
    <t>CALVADOS</t>
  </si>
  <si>
    <t>CANTAL</t>
  </si>
  <si>
    <t>CHARENTE</t>
  </si>
  <si>
    <t>CHARENTE MARIT</t>
  </si>
  <si>
    <t>CHER</t>
  </si>
  <si>
    <t>CORREZE</t>
  </si>
  <si>
    <t>CORSE DU SUD</t>
  </si>
  <si>
    <t>HAUTE CORSE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</si>
  <si>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</si>
  <si>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</si>
  <si>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</si>
  <si>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</si>
  <si>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</si>
  <si>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</si>
  <si>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</si>
  <si>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</si>
  <si>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</si>
  <si>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</si>
  <si>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</si>
  <si>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</si>
  <si>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</si>
  <si>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</si>
  <si>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</si>
  <si>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</si>
  <si>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</si>
  <si>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</si>
  <si>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</si>
  <si>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</si>
  <si>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</si>
  <si>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</si>
  <si>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</si>
  <si>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</t>
  </si>
  <si>
    <t>LOIRET</t>
  </si>
  <si>
    <t>LOT</t>
  </si>
  <si>
    <t>LOT ET GAR</t>
  </si>
  <si>
    <t>LOZERE</t>
  </si>
  <si>
    <t>MAINE ET LOIRE</t>
  </si>
  <si>
    <t>MANCHE</t>
  </si>
  <si>
    <t>MARNE</t>
  </si>
  <si>
    <t>HAUTE MARNE</t>
  </si>
  <si>
    <t>MAYENNE</t>
  </si>
  <si>
    <t>MEURTHE MOS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</si>
  <si>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</si>
  <si>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</si>
  <si>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</si>
  <si>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</si>
  <si>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</si>
  <si>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</si>
  <si>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</si>
  <si>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</si>
  <si>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</si>
  <si>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 ATLAN</t>
  </si>
  <si>
    <t>HTES PYR</t>
  </si>
  <si>
    <t>PYR ORIENT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</si>
  <si>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</si>
  <si>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</si>
  <si>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</si>
  <si>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</si>
  <si>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</si>
  <si>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</si>
  <si>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</si>
  <si>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</si>
  <si>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</si>
  <si>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</si>
  <si>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</si>
  <si>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</si>
  <si>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</si>
  <si>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</si>
  <si>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</si>
  <si>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GAR</t>
  </si>
  <si>
    <t>VAR</t>
  </si>
  <si>
    <t>VAUCLUSE</t>
  </si>
  <si>
    <t>VENDEE</t>
  </si>
  <si>
    <t>VIENNE</t>
  </si>
  <si>
    <t>HAUTE VIENNE</t>
  </si>
  <si>
    <t>VOSGES</t>
  </si>
  <si>
    <t>YONNE</t>
  </si>
  <si>
    <t xml:space="preserve"> BELFORT</t>
  </si>
  <si>
    <t>ESSONNE</t>
  </si>
  <si>
    <t>HAUTS SEINE</t>
  </si>
  <si>
    <t>SEINE ST DENIS</t>
  </si>
  <si>
    <t>VAL DE MARNE</t>
  </si>
  <si>
    <t>VAL D'OISE</t>
  </si>
  <si>
    <t>GUADELOUPE</t>
  </si>
  <si>
    <t>MARTINIQUE</t>
  </si>
  <si>
    <t>GUYANNE</t>
  </si>
  <si>
    <t>REUNION</t>
  </si>
  <si>
    <t>TOTAUX</t>
  </si>
  <si>
    <t>POLYNESIE</t>
  </si>
  <si>
    <t>Groupes</t>
  </si>
  <si>
    <t xml:space="preserve">Loyer </t>
  </si>
  <si>
    <t>20 m² à 11,70</t>
  </si>
  <si>
    <t>20 m² à 24,10</t>
  </si>
  <si>
    <t>1 ère part
Compense
Loyer</t>
  </si>
  <si>
    <t>ALPES HAUT PROV</t>
  </si>
  <si>
    <t>Compense Loyer Maxi</t>
  </si>
  <si>
    <t>Tous les montants ont été arrondis à l'euro</t>
  </si>
  <si>
    <t>1 ère part
DNAS</t>
  </si>
  <si>
    <t>IDF :</t>
  </si>
  <si>
    <t>Province :</t>
  </si>
  <si>
    <t>NETTE DE FRAIS BANCAIRES</t>
  </si>
  <si>
    <t>Cotisants 31/12/2017</t>
  </si>
  <si>
    <t>Total DNAS
2017</t>
  </si>
  <si>
    <t>1 ère part
SUB 2018</t>
  </si>
  <si>
    <t>2017 SUB
VERSÉE</t>
  </si>
  <si>
    <t>La première part ne tient pas compte des cotisants au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</si>
</sst>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0#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name val="Arial"/>
    </font>
    <font>
      <b/>
      <sz val="11"/>
      <color rgb="FF0070C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1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4" fillId="0" borderId="0" xfId="0" applyFont="1"/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" fontId="8" fillId="0" borderId="0" xfId="0" applyNumberFormat="1" applyFont="1"/>
    <xf numFmtId="0" fontId="8" fillId="2" borderId="1" xfId="0" applyFont="1" applyFill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right" vertical="center"/>
    </xf>
    <xf numFmtId="164" fontId="4" fillId="0" borderId="10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3" fontId="2" fillId="0" borderId="7" xfId="0" applyNumberFormat="1" applyFont="1" applyBorder="1"/>
    <xf numFmtId="3" fontId="2" fillId="0" borderId="1" xfId="0" applyNumberFormat="1" applyFont="1" applyBorder="1"/>
    <xf numFmtId="3" fontId="17" fillId="0" borderId="8" xfId="1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0" xfId="0" applyFont="1"/>
    <xf numFmtId="3" fontId="2" fillId="0" borderId="3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right" vertical="center"/>
    </xf>
    <xf numFmtId="3" fontId="20" fillId="0" borderId="0" xfId="0" applyNumberFormat="1" applyFont="1" applyAlignment="1"/>
    <xf numFmtId="0" fontId="0" fillId="0" borderId="0" xfId="0" applyAlignment="1"/>
    <xf numFmtId="3" fontId="14" fillId="0" borderId="7" xfId="2" applyNumberFormat="1" applyFont="1" applyBorder="1"/>
    <xf numFmtId="3" fontId="14" fillId="0" borderId="8" xfId="2" applyNumberFormat="1" applyFont="1" applyBorder="1"/>
    <xf numFmtId="1" fontId="2" fillId="0" borderId="7" xfId="0" applyNumberFormat="1" applyFont="1" applyBorder="1"/>
    <xf numFmtId="3" fontId="0" fillId="0" borderId="0" xfId="0" applyNumberFormat="1"/>
    <xf numFmtId="0" fontId="19" fillId="0" borderId="11" xfId="0" applyFont="1" applyBorder="1" applyAlignment="1">
      <alignment horizontal="center" vertical="center" wrapText="1"/>
    </xf>
    <xf numFmtId="3" fontId="17" fillId="0" borderId="2" xfId="0" applyNumberFormat="1" applyFont="1" applyBorder="1"/>
    <xf numFmtId="3" fontId="22" fillId="0" borderId="8" xfId="0" applyNumberFormat="1" applyFont="1" applyBorder="1"/>
    <xf numFmtId="0" fontId="16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/>
    <xf numFmtId="0" fontId="23" fillId="0" borderId="14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24" fillId="0" borderId="7" xfId="0" applyNumberFormat="1" applyFont="1" applyBorder="1"/>
    <xf numFmtId="3" fontId="2" fillId="0" borderId="15" xfId="0" applyNumberFormat="1" applyFont="1" applyBorder="1"/>
    <xf numFmtId="0" fontId="8" fillId="0" borderId="8" xfId="0" applyFont="1" applyBorder="1"/>
    <xf numFmtId="3" fontId="17" fillId="0" borderId="0" xfId="1" applyNumberFormat="1" applyFont="1" applyBorder="1" applyAlignment="1">
      <alignment horizontal="right" vertical="center"/>
    </xf>
    <xf numFmtId="3" fontId="1" fillId="0" borderId="0" xfId="0" applyNumberFormat="1" applyFont="1"/>
    <xf numFmtId="3" fontId="10" fillId="0" borderId="0" xfId="0" applyNumberFormat="1" applyFont="1"/>
    <xf numFmtId="14" fontId="10" fillId="0" borderId="0" xfId="0" applyNumberFormat="1" applyFont="1" applyBorder="1"/>
  </cellXfs>
  <cellStyles count="3">
    <cellStyle name="Normal" xfId="0" builtinId="0"/>
    <cellStyle name="Normal 2" xfId="2" xr:uid="{00000000-0005-0000-0000-000001000000}"/>
    <cellStyle name="Normal_Feuil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103</xdr:row>
      <xdr:rowOff>15240</xdr:rowOff>
    </xdr:from>
    <xdr:to>
      <xdr:col>7</xdr:col>
      <xdr:colOff>441960</xdr:colOff>
      <xdr:row>106</xdr:row>
      <xdr:rowOff>15240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808220" y="19972020"/>
          <a:ext cx="1135380" cy="533400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EGE%20ANR\SUBVENTION%20La%20POSTE\SUBV%202017\SUBVENTION%202EME%20PART%202017%20d&#233;finiti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V 2017 2eme partie"/>
      <sheetName val="Feuil2"/>
      <sheetName val="Feuil3"/>
    </sheetNames>
    <sheetDataSet>
      <sheetData sheetId="0">
        <row r="2">
          <cell r="K2">
            <v>-274</v>
          </cell>
          <cell r="M2">
            <v>2969</v>
          </cell>
        </row>
        <row r="3">
          <cell r="K3">
            <v>-180</v>
          </cell>
          <cell r="M3">
            <v>4064</v>
          </cell>
        </row>
        <row r="4">
          <cell r="K4">
            <v>-364</v>
          </cell>
          <cell r="M4">
            <v>4209</v>
          </cell>
        </row>
        <row r="5">
          <cell r="K5">
            <v>-90</v>
          </cell>
          <cell r="M5">
            <v>2199</v>
          </cell>
        </row>
        <row r="6">
          <cell r="K6">
            <v>-90</v>
          </cell>
          <cell r="M6">
            <v>5629</v>
          </cell>
        </row>
        <row r="7">
          <cell r="K7">
            <v>-184</v>
          </cell>
          <cell r="M7">
            <v>4473</v>
          </cell>
        </row>
        <row r="8">
          <cell r="K8">
            <v>-454</v>
          </cell>
          <cell r="M8">
            <v>3454</v>
          </cell>
        </row>
        <row r="9">
          <cell r="K9">
            <v>-90</v>
          </cell>
          <cell r="M9">
            <v>1904</v>
          </cell>
        </row>
        <row r="10">
          <cell r="K10">
            <v>-180</v>
          </cell>
          <cell r="M10">
            <v>2184</v>
          </cell>
        </row>
        <row r="11">
          <cell r="K11">
            <v>-184</v>
          </cell>
          <cell r="M11">
            <v>2244</v>
          </cell>
        </row>
        <row r="12">
          <cell r="K12">
            <v>-364</v>
          </cell>
          <cell r="M12">
            <v>4368</v>
          </cell>
        </row>
        <row r="13">
          <cell r="K13">
            <v>-180</v>
          </cell>
          <cell r="M13">
            <v>4558</v>
          </cell>
        </row>
        <row r="14">
          <cell r="K14">
            <v>-540</v>
          </cell>
          <cell r="M14">
            <v>11526</v>
          </cell>
        </row>
        <row r="15">
          <cell r="K15">
            <v>-274</v>
          </cell>
          <cell r="M15">
            <v>4117</v>
          </cell>
        </row>
        <row r="16">
          <cell r="K16">
            <v>-184</v>
          </cell>
          <cell r="M16">
            <v>3233</v>
          </cell>
        </row>
        <row r="17">
          <cell r="K17">
            <v>-180</v>
          </cell>
          <cell r="M17">
            <v>3912</v>
          </cell>
        </row>
        <row r="18">
          <cell r="K18">
            <v>-274</v>
          </cell>
          <cell r="M18">
            <v>5687</v>
          </cell>
        </row>
        <row r="19">
          <cell r="K19">
            <v>-180</v>
          </cell>
          <cell r="M19">
            <v>3142</v>
          </cell>
        </row>
        <row r="20">
          <cell r="K20">
            <v>-180</v>
          </cell>
          <cell r="M20">
            <v>3550</v>
          </cell>
        </row>
        <row r="21">
          <cell r="K21">
            <v>-425</v>
          </cell>
          <cell r="M21">
            <v>7195</v>
          </cell>
        </row>
        <row r="22">
          <cell r="K22">
            <v>-274</v>
          </cell>
          <cell r="M22">
            <v>8813</v>
          </cell>
        </row>
        <row r="23">
          <cell r="K23">
            <v>-90</v>
          </cell>
          <cell r="M23">
            <v>2825</v>
          </cell>
        </row>
        <row r="24">
          <cell r="K24">
            <v>-245</v>
          </cell>
          <cell r="M24">
            <v>4520</v>
          </cell>
        </row>
        <row r="25">
          <cell r="K25">
            <v>-90</v>
          </cell>
          <cell r="M25">
            <v>2984</v>
          </cell>
        </row>
        <row r="26">
          <cell r="K26">
            <v>-274</v>
          </cell>
          <cell r="M26">
            <v>4549</v>
          </cell>
        </row>
        <row r="27">
          <cell r="K27">
            <v>-184</v>
          </cell>
          <cell r="M27">
            <v>3632</v>
          </cell>
        </row>
        <row r="28">
          <cell r="K28">
            <v>-184</v>
          </cell>
          <cell r="M28">
            <v>2576</v>
          </cell>
        </row>
        <row r="29">
          <cell r="K29">
            <v>-245</v>
          </cell>
          <cell r="M29">
            <v>4948</v>
          </cell>
        </row>
        <row r="30">
          <cell r="K30">
            <v>-274</v>
          </cell>
          <cell r="M30">
            <v>3368</v>
          </cell>
        </row>
        <row r="33">
          <cell r="K33">
            <v>-180</v>
          </cell>
          <cell r="M33">
            <v>2746</v>
          </cell>
        </row>
        <row r="34">
          <cell r="K34">
            <v>-335</v>
          </cell>
          <cell r="M34">
            <v>13197</v>
          </cell>
        </row>
        <row r="35">
          <cell r="K35">
            <v>-425</v>
          </cell>
          <cell r="M35">
            <v>12290</v>
          </cell>
        </row>
        <row r="36">
          <cell r="K36">
            <v>-274</v>
          </cell>
          <cell r="M36">
            <v>6544</v>
          </cell>
        </row>
        <row r="37">
          <cell r="K37">
            <v>-180</v>
          </cell>
          <cell r="M37">
            <v>3516</v>
          </cell>
        </row>
        <row r="38">
          <cell r="K38">
            <v>-335</v>
          </cell>
          <cell r="M38">
            <v>4782</v>
          </cell>
        </row>
        <row r="39">
          <cell r="K39">
            <v>-364</v>
          </cell>
          <cell r="M39">
            <v>5732</v>
          </cell>
        </row>
        <row r="40">
          <cell r="K40">
            <v>-180</v>
          </cell>
          <cell r="M40">
            <v>3108</v>
          </cell>
        </row>
        <row r="41">
          <cell r="K41">
            <v>-180</v>
          </cell>
          <cell r="M41">
            <v>3941</v>
          </cell>
        </row>
        <row r="42">
          <cell r="K42">
            <v>-335</v>
          </cell>
          <cell r="M42">
            <v>4108</v>
          </cell>
        </row>
        <row r="43">
          <cell r="K43">
            <v>-270</v>
          </cell>
          <cell r="M43">
            <v>4330</v>
          </cell>
        </row>
        <row r="44">
          <cell r="K44">
            <v>-184</v>
          </cell>
          <cell r="M44">
            <v>3593</v>
          </cell>
        </row>
        <row r="45">
          <cell r="K45">
            <v>-184</v>
          </cell>
          <cell r="M45">
            <v>9824</v>
          </cell>
        </row>
        <row r="46">
          <cell r="K46">
            <v>-274</v>
          </cell>
          <cell r="M46">
            <v>7529</v>
          </cell>
        </row>
        <row r="47">
          <cell r="K47">
            <v>-180</v>
          </cell>
          <cell r="M47">
            <v>3344</v>
          </cell>
        </row>
        <row r="48">
          <cell r="K48">
            <v>-184</v>
          </cell>
          <cell r="M48">
            <v>3440</v>
          </cell>
        </row>
        <row r="49">
          <cell r="K49">
            <v>-335</v>
          </cell>
          <cell r="M49">
            <v>3094</v>
          </cell>
        </row>
        <row r="50">
          <cell r="K50">
            <v>-274</v>
          </cell>
          <cell r="M50">
            <v>4758</v>
          </cell>
        </row>
        <row r="51">
          <cell r="K51">
            <v>-274</v>
          </cell>
          <cell r="M51">
            <v>4364</v>
          </cell>
        </row>
        <row r="52">
          <cell r="K52">
            <v>-335</v>
          </cell>
          <cell r="M52">
            <v>6369</v>
          </cell>
        </row>
        <row r="53">
          <cell r="K53">
            <v>-274</v>
          </cell>
          <cell r="M53">
            <v>2268</v>
          </cell>
        </row>
        <row r="54">
          <cell r="K54">
            <v>-241</v>
          </cell>
          <cell r="M54">
            <v>2921</v>
          </cell>
        </row>
        <row r="55">
          <cell r="K55">
            <v>-180</v>
          </cell>
          <cell r="M55">
            <v>5713</v>
          </cell>
        </row>
        <row r="56">
          <cell r="K56">
            <v>-245</v>
          </cell>
          <cell r="M56">
            <v>2667</v>
          </cell>
        </row>
        <row r="57">
          <cell r="K57">
            <v>-270</v>
          </cell>
          <cell r="M57">
            <v>6030</v>
          </cell>
        </row>
        <row r="58">
          <cell r="K58">
            <v>-184</v>
          </cell>
          <cell r="M58">
            <v>5961</v>
          </cell>
        </row>
        <row r="59">
          <cell r="K59">
            <v>-274</v>
          </cell>
          <cell r="M59">
            <v>2169</v>
          </cell>
        </row>
        <row r="60">
          <cell r="K60">
            <v>-335</v>
          </cell>
          <cell r="M60">
            <v>9580</v>
          </cell>
        </row>
        <row r="61">
          <cell r="K61">
            <v>-184</v>
          </cell>
          <cell r="M61">
            <v>2969</v>
          </cell>
        </row>
        <row r="63">
          <cell r="K63">
            <v>-90</v>
          </cell>
          <cell r="M63">
            <v>3166</v>
          </cell>
        </row>
        <row r="64">
          <cell r="K64">
            <v>-274</v>
          </cell>
          <cell r="M64">
            <v>10615</v>
          </cell>
        </row>
        <row r="65">
          <cell r="K65">
            <v>-544</v>
          </cell>
          <cell r="M65">
            <v>8853</v>
          </cell>
        </row>
        <row r="66">
          <cell r="K66">
            <v>-184</v>
          </cell>
          <cell r="M66">
            <v>3152</v>
          </cell>
        </row>
        <row r="67">
          <cell r="K67">
            <v>-90</v>
          </cell>
          <cell r="M67">
            <v>2154</v>
          </cell>
        </row>
        <row r="68">
          <cell r="K68">
            <v>-425</v>
          </cell>
          <cell r="M68">
            <v>5199</v>
          </cell>
        </row>
        <row r="69">
          <cell r="K69">
            <v>-695</v>
          </cell>
          <cell r="M69">
            <v>11949</v>
          </cell>
        </row>
        <row r="70">
          <cell r="K70">
            <v>-335</v>
          </cell>
          <cell r="M70">
            <v>6596</v>
          </cell>
        </row>
        <row r="71">
          <cell r="K71">
            <v>-515</v>
          </cell>
          <cell r="M71">
            <v>12769</v>
          </cell>
        </row>
        <row r="72">
          <cell r="K72">
            <v>-90</v>
          </cell>
          <cell r="M72">
            <v>2169</v>
          </cell>
        </row>
        <row r="73">
          <cell r="K73">
            <v>-695</v>
          </cell>
          <cell r="M73">
            <v>4193</v>
          </cell>
        </row>
        <row r="74">
          <cell r="K74">
            <v>-274</v>
          </cell>
          <cell r="M74">
            <v>3722</v>
          </cell>
        </row>
        <row r="75">
          <cell r="K75">
            <v>-184</v>
          </cell>
          <cell r="M75">
            <v>3032</v>
          </cell>
        </row>
        <row r="76">
          <cell r="K76">
            <v>-184</v>
          </cell>
          <cell r="M76">
            <v>3358</v>
          </cell>
        </row>
        <row r="77">
          <cell r="K77">
            <v>-245</v>
          </cell>
          <cell r="M77">
            <v>7342</v>
          </cell>
        </row>
        <row r="78">
          <cell r="K78">
            <v>-245</v>
          </cell>
          <cell r="M78">
            <v>5340</v>
          </cell>
        </row>
        <row r="79">
          <cell r="K79">
            <v>-335</v>
          </cell>
          <cell r="M79">
            <v>3727</v>
          </cell>
        </row>
        <row r="80">
          <cell r="K80">
            <v>-335</v>
          </cell>
          <cell r="M80">
            <v>2931</v>
          </cell>
        </row>
        <row r="81">
          <cell r="K81">
            <v>-274</v>
          </cell>
          <cell r="M81">
            <v>6233</v>
          </cell>
        </row>
        <row r="82">
          <cell r="K82">
            <v>-184</v>
          </cell>
          <cell r="M82">
            <v>9765</v>
          </cell>
        </row>
        <row r="83">
          <cell r="K83">
            <v>-180</v>
          </cell>
          <cell r="M83">
            <v>3420</v>
          </cell>
        </row>
        <row r="84">
          <cell r="K84">
            <v>-274</v>
          </cell>
          <cell r="M84">
            <v>6182</v>
          </cell>
        </row>
        <row r="85">
          <cell r="K85">
            <v>-90</v>
          </cell>
          <cell r="M85">
            <v>3670</v>
          </cell>
        </row>
        <row r="86">
          <cell r="K86">
            <v>-90</v>
          </cell>
          <cell r="M86">
            <v>4060</v>
          </cell>
        </row>
        <row r="87">
          <cell r="K87">
            <v>-335</v>
          </cell>
          <cell r="M87">
            <v>6813</v>
          </cell>
        </row>
        <row r="88">
          <cell r="K88">
            <v>-335</v>
          </cell>
          <cell r="M88">
            <v>9591</v>
          </cell>
        </row>
        <row r="89">
          <cell r="K89">
            <v>-335</v>
          </cell>
          <cell r="M89">
            <v>7361</v>
          </cell>
        </row>
        <row r="90">
          <cell r="K90">
            <v>-245</v>
          </cell>
          <cell r="M90">
            <v>3935</v>
          </cell>
        </row>
        <row r="91">
          <cell r="K91">
            <v>-335</v>
          </cell>
          <cell r="M91">
            <v>3870</v>
          </cell>
        </row>
        <row r="92">
          <cell r="K92">
            <v>-184</v>
          </cell>
          <cell r="M92">
            <v>1557</v>
          </cell>
        </row>
        <row r="94">
          <cell r="K94">
            <v>-245</v>
          </cell>
          <cell r="M94">
            <v>7016</v>
          </cell>
        </row>
        <row r="95">
          <cell r="K95">
            <v>-245</v>
          </cell>
          <cell r="M95">
            <v>5204</v>
          </cell>
        </row>
        <row r="96">
          <cell r="K96">
            <v>-335</v>
          </cell>
          <cell r="M96">
            <v>6145</v>
          </cell>
        </row>
        <row r="97">
          <cell r="K97">
            <v>-335</v>
          </cell>
          <cell r="M97">
            <v>4107</v>
          </cell>
        </row>
        <row r="98">
          <cell r="K98">
            <v>-151</v>
          </cell>
          <cell r="M98">
            <v>2974</v>
          </cell>
        </row>
        <row r="99">
          <cell r="K99">
            <v>-184</v>
          </cell>
          <cell r="M99">
            <v>2470</v>
          </cell>
        </row>
        <row r="100">
          <cell r="K100">
            <v>-90</v>
          </cell>
          <cell r="M100">
            <v>1429</v>
          </cell>
        </row>
        <row r="101">
          <cell r="K101">
            <v>-90</v>
          </cell>
          <cell r="M101">
            <v>2307</v>
          </cell>
        </row>
        <row r="102">
          <cell r="K102">
            <v>-90</v>
          </cell>
          <cell r="M102">
            <v>2643</v>
          </cell>
        </row>
        <row r="103">
          <cell r="K103">
            <v>-180</v>
          </cell>
          <cell r="M103">
            <v>1857</v>
          </cell>
        </row>
        <row r="104">
          <cell r="K104">
            <v>-180</v>
          </cell>
          <cell r="M104">
            <v>3363</v>
          </cell>
        </row>
        <row r="105">
          <cell r="K105">
            <v>0</v>
          </cell>
          <cell r="M105">
            <v>1242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abSelected="1" topLeftCell="A103" zoomScaleNormal="100" workbookViewId="0">
      <selection activeCell="E119" sqref="E119"/>
    </sheetView>
  </sheetViews>
  <sheetFormatPr baseColWidth="10" defaultColWidth="11.5703125" defaultRowHeight="14.25" x14ac:dyDescent="0.2"/>
  <cols>
    <col min="1" max="1" width="15.42578125" style="8" customWidth="1"/>
    <col min="2" max="2" width="11.42578125" style="8" customWidth="1"/>
    <col min="3" max="3" width="10.5703125" style="8" customWidth="1"/>
    <col min="4" max="4" width="11" style="8" customWidth="1"/>
    <col min="5" max="5" width="9.42578125" style="8" bestFit="1" customWidth="1"/>
    <col min="6" max="6" width="10.28515625" style="8" bestFit="1" customWidth="1"/>
    <col min="7" max="7" width="12.140625" style="8" customWidth="1"/>
    <col min="8" max="8" width="9.42578125" style="8" bestFit="1" customWidth="1"/>
    <col min="9" max="9" width="6.85546875" style="8" customWidth="1"/>
    <col min="10" max="16384" width="11.5703125" style="8"/>
  </cols>
  <sheetData>
    <row r="1" spans="1:11" ht="52.5" thickTop="1" thickBot="1" x14ac:dyDescent="0.25">
      <c r="A1" s="16" t="s">
        <v>101</v>
      </c>
      <c r="B1" s="7"/>
      <c r="C1" s="15" t="s">
        <v>113</v>
      </c>
      <c r="D1" s="14" t="s">
        <v>114</v>
      </c>
      <c r="E1" s="1" t="s">
        <v>109</v>
      </c>
      <c r="F1" s="1" t="s">
        <v>105</v>
      </c>
      <c r="G1" s="26" t="s">
        <v>115</v>
      </c>
      <c r="H1" s="36" t="s">
        <v>116</v>
      </c>
    </row>
    <row r="2" spans="1:11" ht="16.5" thickTop="1" thickBot="1" x14ac:dyDescent="0.3">
      <c r="A2" s="11" t="s">
        <v>0</v>
      </c>
      <c r="B2" s="17">
        <v>1</v>
      </c>
      <c r="C2" s="39">
        <v>458</v>
      </c>
      <c r="D2" s="32">
        <v>2269</v>
      </c>
      <c r="E2" s="34">
        <f>D2/2</f>
        <v>1134.5</v>
      </c>
      <c r="F2" s="23">
        <v>0</v>
      </c>
      <c r="G2" s="25">
        <v>1135</v>
      </c>
      <c r="H2" s="38">
        <f>'[1]SUBV 2017 2eme partie'!M2+'[1]SUBV 2017 2eme partie'!K2</f>
        <v>2695</v>
      </c>
      <c r="K2" s="46"/>
    </row>
    <row r="3" spans="1:11" ht="16.5" thickTop="1" thickBot="1" x14ac:dyDescent="0.3">
      <c r="A3" s="12" t="s">
        <v>1</v>
      </c>
      <c r="B3" s="18">
        <v>2</v>
      </c>
      <c r="C3" s="39">
        <v>672</v>
      </c>
      <c r="D3" s="33">
        <v>3364</v>
      </c>
      <c r="E3" s="23">
        <f t="shared" ref="E3:E66" si="0">D3/2</f>
        <v>1682</v>
      </c>
      <c r="F3" s="19">
        <v>125</v>
      </c>
      <c r="G3" s="25">
        <v>1807</v>
      </c>
      <c r="H3" s="38">
        <f>'[1]SUBV 2017 2eme partie'!M3+'[1]SUBV 2017 2eme partie'!K3</f>
        <v>3884</v>
      </c>
      <c r="K3" s="46"/>
    </row>
    <row r="4" spans="1:11" ht="16.5" thickTop="1" thickBot="1" x14ac:dyDescent="0.3">
      <c r="A4" s="12" t="s">
        <v>2</v>
      </c>
      <c r="B4" s="18">
        <v>3</v>
      </c>
      <c r="C4" s="39">
        <v>746</v>
      </c>
      <c r="D4" s="33">
        <v>3459</v>
      </c>
      <c r="E4" s="23">
        <f t="shared" si="0"/>
        <v>1729.5</v>
      </c>
      <c r="F4" s="19">
        <v>0</v>
      </c>
      <c r="G4" s="25">
        <v>1730</v>
      </c>
      <c r="H4" s="38">
        <f>'[1]SUBV 2017 2eme partie'!M4+'[1]SUBV 2017 2eme partie'!K4</f>
        <v>3845</v>
      </c>
      <c r="K4" s="35"/>
    </row>
    <row r="5" spans="1:11" ht="16.5" thickTop="1" thickBot="1" x14ac:dyDescent="0.3">
      <c r="A5" s="5" t="s">
        <v>106</v>
      </c>
      <c r="B5" s="18">
        <v>4</v>
      </c>
      <c r="C5" s="39">
        <v>273</v>
      </c>
      <c r="D5" s="33">
        <v>1499</v>
      </c>
      <c r="E5" s="23">
        <f t="shared" si="0"/>
        <v>749.5</v>
      </c>
      <c r="F5" s="19">
        <v>0</v>
      </c>
      <c r="G5" s="25">
        <v>750</v>
      </c>
      <c r="H5" s="38">
        <f>'[1]SUBV 2017 2eme partie'!M5+'[1]SUBV 2017 2eme partie'!K5</f>
        <v>2109</v>
      </c>
      <c r="I5" s="6"/>
      <c r="K5" s="35"/>
    </row>
    <row r="6" spans="1:11" ht="16.5" thickTop="1" thickBot="1" x14ac:dyDescent="0.3">
      <c r="A6" s="12" t="s">
        <v>3</v>
      </c>
      <c r="B6" s="18">
        <v>5</v>
      </c>
      <c r="C6" s="39">
        <v>556</v>
      </c>
      <c r="D6" s="33">
        <v>2821</v>
      </c>
      <c r="E6" s="23">
        <f t="shared" si="0"/>
        <v>1410.5</v>
      </c>
      <c r="F6" s="19">
        <v>1404</v>
      </c>
      <c r="G6" s="25">
        <v>2815</v>
      </c>
      <c r="H6" s="38">
        <f>'[1]SUBV 2017 2eme partie'!M6+'[1]SUBV 2017 2eme partie'!K6</f>
        <v>5539</v>
      </c>
      <c r="I6" s="6"/>
      <c r="K6" s="35"/>
    </row>
    <row r="7" spans="1:11" ht="16.5" thickTop="1" thickBot="1" x14ac:dyDescent="0.3">
      <c r="A7" s="12" t="s">
        <v>4</v>
      </c>
      <c r="B7" s="18">
        <v>6</v>
      </c>
      <c r="C7" s="39">
        <v>723</v>
      </c>
      <c r="D7" s="33">
        <v>3773</v>
      </c>
      <c r="E7" s="23">
        <f t="shared" si="0"/>
        <v>1886.5</v>
      </c>
      <c r="F7" s="19">
        <v>0</v>
      </c>
      <c r="G7" s="25">
        <v>1887</v>
      </c>
      <c r="H7" s="38">
        <f>'[1]SUBV 2017 2eme partie'!M7+'[1]SUBV 2017 2eme partie'!K7</f>
        <v>4289</v>
      </c>
      <c r="I7" s="6"/>
      <c r="K7" s="35"/>
    </row>
    <row r="8" spans="1:11" ht="16.5" thickTop="1" thickBot="1" x14ac:dyDescent="0.3">
      <c r="A8" s="12" t="s">
        <v>5</v>
      </c>
      <c r="B8" s="18">
        <v>7</v>
      </c>
      <c r="C8" s="39">
        <v>547</v>
      </c>
      <c r="D8" s="33">
        <v>2754</v>
      </c>
      <c r="E8" s="23">
        <f t="shared" si="0"/>
        <v>1377</v>
      </c>
      <c r="F8" s="19">
        <v>0</v>
      </c>
      <c r="G8" s="25">
        <v>1377</v>
      </c>
      <c r="H8" s="38">
        <f>'[1]SUBV 2017 2eme partie'!M8+'[1]SUBV 2017 2eme partie'!K8</f>
        <v>3000</v>
      </c>
      <c r="I8" s="6"/>
      <c r="K8" s="35"/>
    </row>
    <row r="9" spans="1:11" ht="16.5" thickTop="1" thickBot="1" x14ac:dyDescent="0.3">
      <c r="A9" s="12" t="s">
        <v>6</v>
      </c>
      <c r="B9" s="18">
        <v>8</v>
      </c>
      <c r="C9" s="39">
        <v>233</v>
      </c>
      <c r="D9" s="33">
        <v>1204</v>
      </c>
      <c r="E9" s="23">
        <f t="shared" si="0"/>
        <v>602</v>
      </c>
      <c r="F9" s="19">
        <v>0</v>
      </c>
      <c r="G9" s="25">
        <v>602</v>
      </c>
      <c r="H9" s="38">
        <f>'[1]SUBV 2017 2eme partie'!M9+'[1]SUBV 2017 2eme partie'!K9</f>
        <v>1814</v>
      </c>
      <c r="I9" s="6"/>
      <c r="K9" s="35"/>
    </row>
    <row r="10" spans="1:11" ht="16.5" thickTop="1" thickBot="1" x14ac:dyDescent="0.3">
      <c r="A10" s="12" t="s">
        <v>7</v>
      </c>
      <c r="B10" s="20">
        <v>9</v>
      </c>
      <c r="C10" s="39">
        <v>275</v>
      </c>
      <c r="D10" s="33">
        <v>1484</v>
      </c>
      <c r="E10" s="23">
        <f t="shared" si="0"/>
        <v>742</v>
      </c>
      <c r="F10" s="19">
        <v>0</v>
      </c>
      <c r="G10" s="25">
        <v>742</v>
      </c>
      <c r="H10" s="38">
        <f>'[1]SUBV 2017 2eme partie'!M10+'[1]SUBV 2017 2eme partie'!K10</f>
        <v>2004</v>
      </c>
      <c r="I10" s="6"/>
      <c r="K10" s="35"/>
    </row>
    <row r="11" spans="1:11" ht="16.5" thickTop="1" thickBot="1" x14ac:dyDescent="0.3">
      <c r="A11" s="12" t="s">
        <v>8</v>
      </c>
      <c r="B11" s="21">
        <v>10</v>
      </c>
      <c r="C11" s="39">
        <v>301</v>
      </c>
      <c r="D11" s="33">
        <v>1544</v>
      </c>
      <c r="E11" s="23">
        <f t="shared" si="0"/>
        <v>772</v>
      </c>
      <c r="F11" s="19">
        <v>126</v>
      </c>
      <c r="G11" s="25">
        <v>898</v>
      </c>
      <c r="H11" s="38">
        <f>'[1]SUBV 2017 2eme partie'!M11+'[1]SUBV 2017 2eme partie'!K11</f>
        <v>2060</v>
      </c>
      <c r="I11" s="6"/>
      <c r="K11" s="35"/>
    </row>
    <row r="12" spans="1:11" ht="16.5" thickTop="1" thickBot="1" x14ac:dyDescent="0.3">
      <c r="A12" s="12" t="s">
        <v>9</v>
      </c>
      <c r="B12" s="21">
        <v>11</v>
      </c>
      <c r="C12" s="39">
        <v>710</v>
      </c>
      <c r="D12" s="33">
        <v>3668</v>
      </c>
      <c r="E12" s="23">
        <f t="shared" si="0"/>
        <v>1834</v>
      </c>
      <c r="F12" s="19">
        <v>0</v>
      </c>
      <c r="G12" s="25">
        <v>1834</v>
      </c>
      <c r="H12" s="38">
        <f>'[1]SUBV 2017 2eme partie'!M12+'[1]SUBV 2017 2eme partie'!K12</f>
        <v>4004</v>
      </c>
      <c r="I12" s="6"/>
      <c r="K12" s="35"/>
    </row>
    <row r="13" spans="1:11" ht="16.5" thickTop="1" thickBot="1" x14ac:dyDescent="0.3">
      <c r="A13" s="12" t="s">
        <v>10</v>
      </c>
      <c r="B13" s="21">
        <v>12</v>
      </c>
      <c r="C13" s="39">
        <v>767</v>
      </c>
      <c r="D13" s="33">
        <v>3858</v>
      </c>
      <c r="E13" s="23">
        <f t="shared" si="0"/>
        <v>1929</v>
      </c>
      <c r="F13" s="19">
        <v>0</v>
      </c>
      <c r="G13" s="25">
        <v>1929</v>
      </c>
      <c r="H13" s="38">
        <f>'[1]SUBV 2017 2eme partie'!M13+'[1]SUBV 2017 2eme partie'!K13</f>
        <v>4378</v>
      </c>
      <c r="I13" s="6"/>
      <c r="K13" s="35"/>
    </row>
    <row r="14" spans="1:11" ht="16.5" thickTop="1" thickBot="1" x14ac:dyDescent="0.3">
      <c r="A14" s="4" t="s">
        <v>11</v>
      </c>
      <c r="B14" s="21">
        <v>13</v>
      </c>
      <c r="C14" s="39">
        <v>2196</v>
      </c>
      <c r="D14" s="33">
        <v>10826</v>
      </c>
      <c r="E14" s="23">
        <f t="shared" si="0"/>
        <v>5413</v>
      </c>
      <c r="F14" s="19">
        <v>0</v>
      </c>
      <c r="G14" s="25">
        <v>5413</v>
      </c>
      <c r="H14" s="38">
        <f>'[1]SUBV 2017 2eme partie'!M14+'[1]SUBV 2017 2eme partie'!K14</f>
        <v>10986</v>
      </c>
      <c r="I14" s="6"/>
      <c r="K14" s="35"/>
    </row>
    <row r="15" spans="1:11" ht="16.5" thickTop="1" thickBot="1" x14ac:dyDescent="0.3">
      <c r="A15" s="12" t="s">
        <v>12</v>
      </c>
      <c r="B15" s="21">
        <v>14</v>
      </c>
      <c r="C15" s="39">
        <v>687</v>
      </c>
      <c r="D15" s="33">
        <v>3417</v>
      </c>
      <c r="E15" s="23">
        <f t="shared" si="0"/>
        <v>1708.5</v>
      </c>
      <c r="F15" s="19">
        <v>0</v>
      </c>
      <c r="G15" s="25">
        <v>1709</v>
      </c>
      <c r="H15" s="38">
        <f>'[1]SUBV 2017 2eme partie'!M15+'[1]SUBV 2017 2eme partie'!K15</f>
        <v>3843</v>
      </c>
      <c r="I15" s="6"/>
      <c r="K15" s="35"/>
    </row>
    <row r="16" spans="1:11" ht="16.5" thickTop="1" thickBot="1" x14ac:dyDescent="0.3">
      <c r="A16" s="12" t="s">
        <v>13</v>
      </c>
      <c r="B16" s="21">
        <v>15</v>
      </c>
      <c r="C16" s="39">
        <v>535</v>
      </c>
      <c r="D16" s="33">
        <v>2533</v>
      </c>
      <c r="E16" s="23">
        <f t="shared" si="0"/>
        <v>1266.5</v>
      </c>
      <c r="F16" s="19">
        <v>0</v>
      </c>
      <c r="G16" s="25">
        <v>1267</v>
      </c>
      <c r="H16" s="38">
        <f>'[1]SUBV 2017 2eme partie'!M16+'[1]SUBV 2017 2eme partie'!K16</f>
        <v>3049</v>
      </c>
      <c r="I16" s="6"/>
      <c r="K16" s="35"/>
    </row>
    <row r="17" spans="1:11" ht="16.5" thickTop="1" thickBot="1" x14ac:dyDescent="0.3">
      <c r="A17" s="12" t="s">
        <v>14</v>
      </c>
      <c r="B17" s="21">
        <v>16</v>
      </c>
      <c r="C17" s="39">
        <v>669</v>
      </c>
      <c r="D17" s="33">
        <v>3212</v>
      </c>
      <c r="E17" s="23">
        <f t="shared" si="0"/>
        <v>1606</v>
      </c>
      <c r="F17" s="19">
        <v>0</v>
      </c>
      <c r="G17" s="25">
        <v>1606</v>
      </c>
      <c r="H17" s="38">
        <f>'[1]SUBV 2017 2eme partie'!M17+'[1]SUBV 2017 2eme partie'!K17</f>
        <v>3732</v>
      </c>
      <c r="I17" s="6"/>
      <c r="K17" s="35"/>
    </row>
    <row r="18" spans="1:11" ht="16.5" thickTop="1" thickBot="1" x14ac:dyDescent="0.3">
      <c r="A18" s="4" t="s">
        <v>15</v>
      </c>
      <c r="B18" s="21">
        <v>17</v>
      </c>
      <c r="C18" s="39">
        <v>587</v>
      </c>
      <c r="D18" s="33">
        <v>2879</v>
      </c>
      <c r="E18" s="23">
        <f t="shared" si="0"/>
        <v>1439.5</v>
      </c>
      <c r="F18" s="19">
        <v>1404</v>
      </c>
      <c r="G18" s="25">
        <v>2844</v>
      </c>
      <c r="H18" s="38">
        <f>'[1]SUBV 2017 2eme partie'!M18+'[1]SUBV 2017 2eme partie'!K18</f>
        <v>5413</v>
      </c>
      <c r="I18" s="6"/>
      <c r="K18" s="35"/>
    </row>
    <row r="19" spans="1:11" ht="16.5" thickTop="1" thickBot="1" x14ac:dyDescent="0.3">
      <c r="A19" s="12" t="s">
        <v>16</v>
      </c>
      <c r="B19" s="21">
        <v>18</v>
      </c>
      <c r="C19" s="39">
        <v>469</v>
      </c>
      <c r="D19" s="33">
        <v>2442</v>
      </c>
      <c r="E19" s="23">
        <f t="shared" si="0"/>
        <v>1221</v>
      </c>
      <c r="F19" s="19">
        <v>0</v>
      </c>
      <c r="G19" s="25">
        <v>1221</v>
      </c>
      <c r="H19" s="38">
        <f>'[1]SUBV 2017 2eme partie'!M19+'[1]SUBV 2017 2eme partie'!K19</f>
        <v>2962</v>
      </c>
      <c r="I19" s="6"/>
      <c r="K19" s="35"/>
    </row>
    <row r="20" spans="1:11" ht="16.5" thickTop="1" thickBot="1" x14ac:dyDescent="0.3">
      <c r="A20" s="12" t="s">
        <v>17</v>
      </c>
      <c r="B20" s="21">
        <v>19</v>
      </c>
      <c r="C20" s="39">
        <v>558</v>
      </c>
      <c r="D20" s="33">
        <v>2850</v>
      </c>
      <c r="E20" s="23">
        <f t="shared" si="0"/>
        <v>1425</v>
      </c>
      <c r="F20" s="19">
        <v>0</v>
      </c>
      <c r="G20" s="25">
        <v>1425</v>
      </c>
      <c r="H20" s="38">
        <f>'[1]SUBV 2017 2eme partie'!M20+'[1]SUBV 2017 2eme partie'!K20</f>
        <v>3370</v>
      </c>
      <c r="I20" s="6"/>
      <c r="K20" s="35"/>
    </row>
    <row r="21" spans="1:11" ht="16.5" thickTop="1" thickBot="1" x14ac:dyDescent="0.3">
      <c r="A21" s="12" t="s">
        <v>20</v>
      </c>
      <c r="B21" s="21">
        <v>21</v>
      </c>
      <c r="C21" s="39">
        <v>1252</v>
      </c>
      <c r="D21" s="33">
        <v>6495</v>
      </c>
      <c r="E21" s="23">
        <f t="shared" si="0"/>
        <v>3247.5</v>
      </c>
      <c r="F21" s="19">
        <v>0</v>
      </c>
      <c r="G21" s="25">
        <v>3248</v>
      </c>
      <c r="H21" s="38">
        <f>'[1]SUBV 2017 2eme partie'!M21+'[1]SUBV 2017 2eme partie'!K21</f>
        <v>6770</v>
      </c>
      <c r="I21" s="6"/>
      <c r="K21" s="35"/>
    </row>
    <row r="22" spans="1:11" ht="16.5" thickTop="1" thickBot="1" x14ac:dyDescent="0.3">
      <c r="A22" s="12" t="s">
        <v>21</v>
      </c>
      <c r="B22" s="28">
        <v>22</v>
      </c>
      <c r="C22" s="39">
        <v>1163</v>
      </c>
      <c r="D22" s="33">
        <v>6005</v>
      </c>
      <c r="E22" s="23">
        <f t="shared" si="0"/>
        <v>3002.5</v>
      </c>
      <c r="F22" s="29">
        <v>1404</v>
      </c>
      <c r="G22" s="25">
        <v>4407</v>
      </c>
      <c r="H22" s="38">
        <f>'[1]SUBV 2017 2eme partie'!M22+'[1]SUBV 2017 2eme partie'!K22</f>
        <v>8539</v>
      </c>
      <c r="I22" s="6"/>
      <c r="K22" s="35"/>
    </row>
    <row r="23" spans="1:11" ht="16.5" thickTop="1" thickBot="1" x14ac:dyDescent="0.3">
      <c r="A23" s="12" t="s">
        <v>22</v>
      </c>
      <c r="B23" s="21">
        <v>23</v>
      </c>
      <c r="C23" s="39">
        <v>150</v>
      </c>
      <c r="D23" s="33">
        <v>1025</v>
      </c>
      <c r="E23" s="23">
        <f t="shared" si="0"/>
        <v>512.5</v>
      </c>
      <c r="F23" s="19">
        <v>900</v>
      </c>
      <c r="G23" s="25">
        <v>1413</v>
      </c>
      <c r="H23" s="38">
        <f>'[1]SUBV 2017 2eme partie'!M23+'[1]SUBV 2017 2eme partie'!K23</f>
        <v>2735</v>
      </c>
      <c r="I23" s="6"/>
      <c r="K23" s="35"/>
    </row>
    <row r="24" spans="1:11" ht="16.5" thickTop="1" thickBot="1" x14ac:dyDescent="0.3">
      <c r="A24" s="12" t="s">
        <v>23</v>
      </c>
      <c r="B24" s="21">
        <v>24</v>
      </c>
      <c r="C24" s="39">
        <v>725</v>
      </c>
      <c r="D24" s="33">
        <v>3820</v>
      </c>
      <c r="E24" s="23">
        <f t="shared" si="0"/>
        <v>1910</v>
      </c>
      <c r="F24" s="19">
        <v>0</v>
      </c>
      <c r="G24" s="25">
        <v>1910</v>
      </c>
      <c r="H24" s="38">
        <f>'[1]SUBV 2017 2eme partie'!M24+'[1]SUBV 2017 2eme partie'!K24</f>
        <v>4275</v>
      </c>
      <c r="I24" s="6"/>
      <c r="K24" s="35"/>
    </row>
    <row r="25" spans="1:11" ht="16.5" thickTop="1" thickBot="1" x14ac:dyDescent="0.3">
      <c r="A25" s="12" t="s">
        <v>24</v>
      </c>
      <c r="B25" s="21">
        <v>25</v>
      </c>
      <c r="C25" s="39">
        <v>444</v>
      </c>
      <c r="D25" s="33">
        <v>2284</v>
      </c>
      <c r="E25" s="23">
        <f t="shared" si="0"/>
        <v>1142</v>
      </c>
      <c r="F25" s="19">
        <v>0</v>
      </c>
      <c r="G25" s="25">
        <v>1142</v>
      </c>
      <c r="H25" s="38">
        <f>'[1]SUBV 2017 2eme partie'!M25+'[1]SUBV 2017 2eme partie'!K25</f>
        <v>2894</v>
      </c>
      <c r="I25" s="6"/>
      <c r="K25" s="35"/>
    </row>
    <row r="26" spans="1:11" ht="16.5" thickTop="1" thickBot="1" x14ac:dyDescent="0.3">
      <c r="A26" s="12" t="s">
        <v>25</v>
      </c>
      <c r="B26" s="21">
        <v>26</v>
      </c>
      <c r="C26" s="39">
        <v>735</v>
      </c>
      <c r="D26" s="33">
        <v>3849</v>
      </c>
      <c r="E26" s="23">
        <f t="shared" si="0"/>
        <v>1924.5</v>
      </c>
      <c r="F26" s="19">
        <v>0</v>
      </c>
      <c r="G26" s="25">
        <v>1925</v>
      </c>
      <c r="H26" s="38">
        <f>'[1]SUBV 2017 2eme partie'!M26+'[1]SUBV 2017 2eme partie'!K26</f>
        <v>4275</v>
      </c>
      <c r="I26" s="6"/>
      <c r="K26" s="35"/>
    </row>
    <row r="27" spans="1:11" ht="16.5" thickTop="1" thickBot="1" x14ac:dyDescent="0.3">
      <c r="A27" s="12" t="s">
        <v>26</v>
      </c>
      <c r="B27" s="21">
        <v>27</v>
      </c>
      <c r="C27" s="39">
        <v>583</v>
      </c>
      <c r="D27" s="33">
        <v>2932</v>
      </c>
      <c r="E27" s="23">
        <f t="shared" si="0"/>
        <v>1466</v>
      </c>
      <c r="F27" s="19">
        <v>0</v>
      </c>
      <c r="G27" s="25">
        <v>1466</v>
      </c>
      <c r="H27" s="38">
        <f>'[1]SUBV 2017 2eme partie'!M27+'[1]SUBV 2017 2eme partie'!K27</f>
        <v>3448</v>
      </c>
      <c r="I27" s="6"/>
      <c r="K27" s="35"/>
    </row>
    <row r="28" spans="1:11" ht="16.5" thickTop="1" thickBot="1" x14ac:dyDescent="0.3">
      <c r="A28" s="12" t="s">
        <v>27</v>
      </c>
      <c r="B28" s="21">
        <v>28</v>
      </c>
      <c r="C28" s="39">
        <v>345</v>
      </c>
      <c r="D28" s="33">
        <v>1876</v>
      </c>
      <c r="E28" s="23">
        <f t="shared" si="0"/>
        <v>938</v>
      </c>
      <c r="F28" s="19">
        <v>0</v>
      </c>
      <c r="G28" s="25">
        <v>938</v>
      </c>
      <c r="H28" s="38">
        <f>'[1]SUBV 2017 2eme partie'!M28+'[1]SUBV 2017 2eme partie'!K28</f>
        <v>2392</v>
      </c>
      <c r="I28" s="6"/>
      <c r="K28" s="35"/>
    </row>
    <row r="29" spans="1:11" ht="16.5" thickTop="1" thickBot="1" x14ac:dyDescent="0.3">
      <c r="A29" s="12" t="s">
        <v>28</v>
      </c>
      <c r="B29" s="21">
        <v>29</v>
      </c>
      <c r="C29" s="39">
        <v>802</v>
      </c>
      <c r="D29" s="33">
        <v>4248</v>
      </c>
      <c r="E29" s="23">
        <f t="shared" si="0"/>
        <v>2124</v>
      </c>
      <c r="F29" s="19">
        <v>0</v>
      </c>
      <c r="G29" s="25">
        <v>2124</v>
      </c>
      <c r="H29" s="38">
        <f>'[1]SUBV 2017 2eme partie'!M29+'[1]SUBV 2017 2eme partie'!K29</f>
        <v>4703</v>
      </c>
      <c r="I29" s="6"/>
      <c r="K29" s="35"/>
    </row>
    <row r="30" spans="1:11" ht="16.5" thickTop="1" thickBot="1" x14ac:dyDescent="0.3">
      <c r="A30" s="12" t="s">
        <v>29</v>
      </c>
      <c r="B30" s="21">
        <v>30</v>
      </c>
      <c r="C30" s="39">
        <v>477</v>
      </c>
      <c r="D30" s="33">
        <v>2668</v>
      </c>
      <c r="E30" s="23">
        <f t="shared" si="0"/>
        <v>1334</v>
      </c>
      <c r="F30" s="19">
        <v>0</v>
      </c>
      <c r="G30" s="25">
        <v>1334</v>
      </c>
      <c r="H30" s="38">
        <f>'[1]SUBV 2017 2eme partie'!M30+'[1]SUBV 2017 2eme partie'!K30</f>
        <v>3094</v>
      </c>
      <c r="I30" s="6"/>
      <c r="J30" s="6"/>
      <c r="K30" s="47"/>
    </row>
    <row r="31" spans="1:11" ht="16.5" thickTop="1" thickBot="1" x14ac:dyDescent="0.3">
      <c r="A31" s="12" t="s">
        <v>30</v>
      </c>
      <c r="B31" s="21">
        <v>31</v>
      </c>
      <c r="C31" s="39">
        <v>1712</v>
      </c>
      <c r="D31" s="33">
        <v>8945</v>
      </c>
      <c r="E31" s="23">
        <f t="shared" si="0"/>
        <v>4472.5</v>
      </c>
      <c r="F31" s="19">
        <v>0</v>
      </c>
      <c r="G31" s="25">
        <v>4473</v>
      </c>
      <c r="H31" s="38">
        <v>9310</v>
      </c>
      <c r="I31" s="6"/>
      <c r="K31" s="35"/>
    </row>
    <row r="32" spans="1:11" ht="16.5" thickTop="1" thickBot="1" x14ac:dyDescent="0.3">
      <c r="A32" s="12" t="s">
        <v>31</v>
      </c>
      <c r="B32" s="21">
        <v>32</v>
      </c>
      <c r="C32" s="39">
        <v>341</v>
      </c>
      <c r="D32" s="33">
        <v>1794</v>
      </c>
      <c r="E32" s="23">
        <f t="shared" si="0"/>
        <v>897</v>
      </c>
      <c r="F32" s="19">
        <v>476</v>
      </c>
      <c r="G32" s="25">
        <v>1373</v>
      </c>
      <c r="H32" s="38">
        <f>'[1]SUBV 2017 2eme partie'!M33+'[1]SUBV 2017 2eme partie'!K33</f>
        <v>2566</v>
      </c>
      <c r="I32" s="6"/>
    </row>
    <row r="33" spans="1:9" ht="16.5" thickTop="1" thickBot="1" x14ac:dyDescent="0.3">
      <c r="A33" s="12" t="s">
        <v>32</v>
      </c>
      <c r="B33" s="21">
        <v>33</v>
      </c>
      <c r="C33" s="39">
        <v>2136</v>
      </c>
      <c r="D33" s="33">
        <v>10389</v>
      </c>
      <c r="E33" s="23">
        <f t="shared" si="0"/>
        <v>5194.5</v>
      </c>
      <c r="F33" s="19">
        <v>1404</v>
      </c>
      <c r="G33" s="25">
        <v>6599</v>
      </c>
      <c r="H33" s="38">
        <f>'[1]SUBV 2017 2eme partie'!M34+'[1]SUBV 2017 2eme partie'!K34</f>
        <v>12862</v>
      </c>
      <c r="I33" s="6"/>
    </row>
    <row r="34" spans="1:9" ht="16.5" thickTop="1" thickBot="1" x14ac:dyDescent="0.3">
      <c r="A34" s="12" t="s">
        <v>33</v>
      </c>
      <c r="B34" s="21">
        <v>34</v>
      </c>
      <c r="C34" s="39">
        <v>2342</v>
      </c>
      <c r="D34" s="33">
        <v>11590</v>
      </c>
      <c r="E34" s="23">
        <f t="shared" si="0"/>
        <v>5795</v>
      </c>
      <c r="F34" s="19">
        <v>0</v>
      </c>
      <c r="G34" s="25">
        <v>5795</v>
      </c>
      <c r="H34" s="38">
        <f>'[1]SUBV 2017 2eme partie'!M35+'[1]SUBV 2017 2eme partie'!K35</f>
        <v>11865</v>
      </c>
      <c r="I34" s="6"/>
    </row>
    <row r="35" spans="1:9" ht="16.5" thickTop="1" thickBot="1" x14ac:dyDescent="0.3">
      <c r="A35" s="12" t="s">
        <v>34</v>
      </c>
      <c r="B35" s="21">
        <v>35</v>
      </c>
      <c r="C35" s="39">
        <v>1135</v>
      </c>
      <c r="D35" s="33">
        <v>5844</v>
      </c>
      <c r="E35" s="23">
        <f t="shared" si="0"/>
        <v>2922</v>
      </c>
      <c r="F35" s="19">
        <v>50</v>
      </c>
      <c r="G35" s="25">
        <v>2972</v>
      </c>
      <c r="H35" s="38">
        <f>'[1]SUBV 2017 2eme partie'!M36+'[1]SUBV 2017 2eme partie'!K36</f>
        <v>6270</v>
      </c>
      <c r="I35" s="6"/>
    </row>
    <row r="36" spans="1:9" ht="16.5" thickTop="1" thickBot="1" x14ac:dyDescent="0.3">
      <c r="A36" s="12" t="s">
        <v>35</v>
      </c>
      <c r="B36" s="21">
        <v>36</v>
      </c>
      <c r="C36" s="39">
        <v>561</v>
      </c>
      <c r="D36" s="33">
        <v>2816</v>
      </c>
      <c r="E36" s="23">
        <f t="shared" si="0"/>
        <v>1408</v>
      </c>
      <c r="F36" s="19">
        <v>180</v>
      </c>
      <c r="G36" s="25">
        <v>1588</v>
      </c>
      <c r="H36" s="38">
        <f>'[1]SUBV 2017 2eme partie'!M37+'[1]SUBV 2017 2eme partie'!K37</f>
        <v>3336</v>
      </c>
      <c r="I36" s="6"/>
    </row>
    <row r="37" spans="1:9" ht="16.5" thickTop="1" thickBot="1" x14ac:dyDescent="0.3">
      <c r="A37" s="12" t="s">
        <v>36</v>
      </c>
      <c r="B37" s="21">
        <v>37</v>
      </c>
      <c r="C37" s="39">
        <v>785</v>
      </c>
      <c r="D37" s="33">
        <v>4082</v>
      </c>
      <c r="E37" s="45">
        <v>2041</v>
      </c>
      <c r="F37" s="19">
        <v>0</v>
      </c>
      <c r="G37" s="43">
        <f>D37/2</f>
        <v>2041</v>
      </c>
      <c r="H37" s="38">
        <f>'[1]SUBV 2017 2eme partie'!M38+'[1]SUBV 2017 2eme partie'!K38</f>
        <v>4447</v>
      </c>
      <c r="I37" s="6"/>
    </row>
    <row r="38" spans="1:9" ht="15.75" thickBot="1" x14ac:dyDescent="0.3">
      <c r="A38" s="12" t="s">
        <v>37</v>
      </c>
      <c r="B38" s="21">
        <v>38</v>
      </c>
      <c r="C38" s="39">
        <v>971</v>
      </c>
      <c r="D38" s="33">
        <v>5032</v>
      </c>
      <c r="E38" s="44">
        <f t="shared" si="0"/>
        <v>2516</v>
      </c>
      <c r="F38" s="19">
        <v>0</v>
      </c>
      <c r="G38" s="25">
        <v>2516</v>
      </c>
      <c r="H38" s="38">
        <f>'[1]SUBV 2017 2eme partie'!M39+'[1]SUBV 2017 2eme partie'!K39</f>
        <v>5368</v>
      </c>
      <c r="I38" s="6"/>
    </row>
    <row r="39" spans="1:9" ht="16.5" thickTop="1" thickBot="1" x14ac:dyDescent="0.3">
      <c r="A39" s="12" t="s">
        <v>38</v>
      </c>
      <c r="B39" s="21">
        <v>39</v>
      </c>
      <c r="C39" s="39">
        <v>465</v>
      </c>
      <c r="D39" s="33">
        <v>2408</v>
      </c>
      <c r="E39" s="23">
        <f t="shared" si="0"/>
        <v>1204</v>
      </c>
      <c r="F39" s="19">
        <v>0</v>
      </c>
      <c r="G39" s="25">
        <v>1204</v>
      </c>
      <c r="H39" s="38">
        <f>'[1]SUBV 2017 2eme partie'!M40+'[1]SUBV 2017 2eme partie'!K40</f>
        <v>2928</v>
      </c>
      <c r="I39" s="6"/>
    </row>
    <row r="40" spans="1:9" ht="16.5" thickTop="1" thickBot="1" x14ac:dyDescent="0.3">
      <c r="A40" s="12" t="s">
        <v>39</v>
      </c>
      <c r="B40" s="21">
        <v>40</v>
      </c>
      <c r="C40" s="39">
        <v>632</v>
      </c>
      <c r="D40" s="33">
        <v>3241</v>
      </c>
      <c r="E40" s="23">
        <f t="shared" si="0"/>
        <v>1620.5</v>
      </c>
      <c r="F40" s="19">
        <v>0</v>
      </c>
      <c r="G40" s="25">
        <v>1621</v>
      </c>
      <c r="H40" s="38">
        <f>'[1]SUBV 2017 2eme partie'!M41+'[1]SUBV 2017 2eme partie'!K41</f>
        <v>3761</v>
      </c>
      <c r="I40" s="6"/>
    </row>
    <row r="41" spans="1:9" ht="16.5" thickTop="1" thickBot="1" x14ac:dyDescent="0.3">
      <c r="A41" s="12" t="s">
        <v>40</v>
      </c>
      <c r="B41" s="21">
        <v>41</v>
      </c>
      <c r="C41" s="39">
        <v>551</v>
      </c>
      <c r="D41" s="33">
        <v>2908</v>
      </c>
      <c r="E41" s="23">
        <f t="shared" si="0"/>
        <v>1454</v>
      </c>
      <c r="F41" s="19">
        <v>600</v>
      </c>
      <c r="G41" s="25">
        <v>2054</v>
      </c>
      <c r="H41" s="38">
        <f>'[1]SUBV 2017 2eme partie'!M42+'[1]SUBV 2017 2eme partie'!K42</f>
        <v>3773</v>
      </c>
      <c r="I41" s="6"/>
    </row>
    <row r="42" spans="1:9" ht="16.5" thickTop="1" thickBot="1" x14ac:dyDescent="0.3">
      <c r="A42" s="12" t="s">
        <v>41</v>
      </c>
      <c r="B42" s="21">
        <v>42</v>
      </c>
      <c r="C42" s="39">
        <v>724</v>
      </c>
      <c r="D42" s="33">
        <v>3630</v>
      </c>
      <c r="E42" s="23">
        <f t="shared" si="0"/>
        <v>1815</v>
      </c>
      <c r="F42" s="19">
        <v>0</v>
      </c>
      <c r="G42" s="25">
        <v>1815</v>
      </c>
      <c r="H42" s="38">
        <f>'[1]SUBV 2017 2eme partie'!M43+'[1]SUBV 2017 2eme partie'!K43</f>
        <v>4060</v>
      </c>
      <c r="I42" s="6"/>
    </row>
    <row r="43" spans="1:9" ht="16.5" thickTop="1" thickBot="1" x14ac:dyDescent="0.3">
      <c r="A43" s="12" t="s">
        <v>42</v>
      </c>
      <c r="B43" s="21">
        <v>43</v>
      </c>
      <c r="C43" s="39">
        <v>573</v>
      </c>
      <c r="D43" s="33">
        <v>2893</v>
      </c>
      <c r="E43" s="23">
        <f t="shared" si="0"/>
        <v>1446.5</v>
      </c>
      <c r="F43" s="19">
        <v>0</v>
      </c>
      <c r="G43" s="25">
        <v>1447</v>
      </c>
      <c r="H43" s="38">
        <f>'[1]SUBV 2017 2eme partie'!M44+'[1]SUBV 2017 2eme partie'!K44</f>
        <v>3409</v>
      </c>
      <c r="I43" s="6"/>
    </row>
    <row r="44" spans="1:9" ht="16.5" thickTop="1" thickBot="1" x14ac:dyDescent="0.3">
      <c r="A44" s="12" t="s">
        <v>43</v>
      </c>
      <c r="B44" s="21">
        <v>44</v>
      </c>
      <c r="C44" s="39">
        <v>1809</v>
      </c>
      <c r="D44" s="33">
        <v>9124</v>
      </c>
      <c r="E44" s="23">
        <f t="shared" si="0"/>
        <v>4562</v>
      </c>
      <c r="F44" s="19">
        <v>0</v>
      </c>
      <c r="G44" s="25">
        <v>4562</v>
      </c>
      <c r="H44" s="38">
        <f>'[1]SUBV 2017 2eme partie'!M45+'[1]SUBV 2017 2eme partie'!K45</f>
        <v>9640</v>
      </c>
      <c r="I44" s="6"/>
    </row>
    <row r="45" spans="1:9" ht="16.5" thickTop="1" thickBot="1" x14ac:dyDescent="0.3">
      <c r="A45" s="12" t="s">
        <v>44</v>
      </c>
      <c r="B45" s="21">
        <v>45</v>
      </c>
      <c r="C45" s="39">
        <v>953</v>
      </c>
      <c r="D45" s="33">
        <v>4721</v>
      </c>
      <c r="E45" s="23">
        <f t="shared" si="0"/>
        <v>2360.5</v>
      </c>
      <c r="F45" s="19">
        <v>0</v>
      </c>
      <c r="G45" s="25">
        <v>2361</v>
      </c>
      <c r="H45" s="38">
        <f>'[1]SUBV 2017 2eme partie'!M46+'[1]SUBV 2017 2eme partie'!K46</f>
        <v>7255</v>
      </c>
      <c r="I45" s="6"/>
    </row>
    <row r="46" spans="1:9" ht="16.5" thickTop="1" thickBot="1" x14ac:dyDescent="0.3">
      <c r="A46" s="12" t="s">
        <v>45</v>
      </c>
      <c r="B46" s="21">
        <v>46</v>
      </c>
      <c r="C46" s="39">
        <v>535</v>
      </c>
      <c r="D46" s="33">
        <v>2644</v>
      </c>
      <c r="E46" s="23">
        <f t="shared" si="0"/>
        <v>1322</v>
      </c>
      <c r="F46" s="19">
        <v>320</v>
      </c>
      <c r="G46" s="25">
        <v>1642</v>
      </c>
      <c r="H46" s="38">
        <f>'[1]SUBV 2017 2eme partie'!M47+'[1]SUBV 2017 2eme partie'!K47</f>
        <v>3164</v>
      </c>
      <c r="I46" s="6"/>
    </row>
    <row r="47" spans="1:9" ht="16.5" thickTop="1" thickBot="1" x14ac:dyDescent="0.3">
      <c r="A47" s="12" t="s">
        <v>46</v>
      </c>
      <c r="B47" s="21">
        <v>47</v>
      </c>
      <c r="C47" s="39">
        <v>550</v>
      </c>
      <c r="D47" s="33">
        <v>2740</v>
      </c>
      <c r="E47" s="23">
        <f t="shared" si="0"/>
        <v>1370</v>
      </c>
      <c r="F47" s="19">
        <v>0</v>
      </c>
      <c r="G47" s="25">
        <v>1370</v>
      </c>
      <c r="H47" s="38">
        <f>'[1]SUBV 2017 2eme partie'!M48+'[1]SUBV 2017 2eme partie'!K48</f>
        <v>3256</v>
      </c>
      <c r="I47" s="6"/>
    </row>
    <row r="48" spans="1:9" ht="16.5" thickTop="1" thickBot="1" x14ac:dyDescent="0.3">
      <c r="A48" s="12" t="s">
        <v>47</v>
      </c>
      <c r="B48" s="21">
        <v>48</v>
      </c>
      <c r="C48" s="39">
        <v>467</v>
      </c>
      <c r="D48" s="33">
        <v>2394</v>
      </c>
      <c r="E48" s="23">
        <f t="shared" si="0"/>
        <v>1197</v>
      </c>
      <c r="F48" s="19">
        <v>0</v>
      </c>
      <c r="G48" s="25">
        <v>1197</v>
      </c>
      <c r="H48" s="38">
        <f>'[1]SUBV 2017 2eme partie'!M49+'[1]SUBV 2017 2eme partie'!K49</f>
        <v>2759</v>
      </c>
      <c r="I48" s="6"/>
    </row>
    <row r="49" spans="1:11" ht="16.5" thickTop="1" thickBot="1" x14ac:dyDescent="0.3">
      <c r="A49" s="12" t="s">
        <v>48</v>
      </c>
      <c r="B49" s="22">
        <v>49</v>
      </c>
      <c r="C49" s="39">
        <v>787</v>
      </c>
      <c r="D49" s="33">
        <v>4058</v>
      </c>
      <c r="E49" s="23">
        <f t="shared" si="0"/>
        <v>2029</v>
      </c>
      <c r="F49" s="19">
        <v>0</v>
      </c>
      <c r="G49" s="25">
        <v>2029</v>
      </c>
      <c r="H49" s="38">
        <f>'[1]SUBV 2017 2eme partie'!M50+'[1]SUBV 2017 2eme partie'!K50</f>
        <v>4484</v>
      </c>
      <c r="I49" s="6"/>
    </row>
    <row r="50" spans="1:11" ht="16.5" thickTop="1" thickBot="1" x14ac:dyDescent="0.3">
      <c r="A50" s="12" t="s">
        <v>49</v>
      </c>
      <c r="B50" s="21">
        <v>50</v>
      </c>
      <c r="C50" s="39">
        <v>769</v>
      </c>
      <c r="D50" s="33">
        <v>3664</v>
      </c>
      <c r="E50" s="23">
        <f t="shared" si="0"/>
        <v>1832</v>
      </c>
      <c r="F50" s="19">
        <v>0</v>
      </c>
      <c r="G50" s="25">
        <v>1832</v>
      </c>
      <c r="H50" s="38">
        <f>'[1]SUBV 2017 2eme partie'!M51+'[1]SUBV 2017 2eme partie'!K51</f>
        <v>4090</v>
      </c>
      <c r="I50" s="6"/>
    </row>
    <row r="51" spans="1:11" ht="16.5" thickTop="1" thickBot="1" x14ac:dyDescent="0.3">
      <c r="A51" s="12" t="s">
        <v>50</v>
      </c>
      <c r="B51" s="21">
        <v>51</v>
      </c>
      <c r="C51" s="39">
        <v>1142</v>
      </c>
      <c r="D51" s="33">
        <v>5669</v>
      </c>
      <c r="E51" s="23">
        <f t="shared" si="0"/>
        <v>2834.5</v>
      </c>
      <c r="F51" s="19">
        <v>0</v>
      </c>
      <c r="G51" s="25">
        <v>2835</v>
      </c>
      <c r="H51" s="38">
        <f>'[1]SUBV 2017 2eme partie'!M52+'[1]SUBV 2017 2eme partie'!K52</f>
        <v>6034</v>
      </c>
      <c r="I51" s="6"/>
    </row>
    <row r="52" spans="1:11" ht="16.5" thickTop="1" thickBot="1" x14ac:dyDescent="0.3">
      <c r="A52" s="12" t="s">
        <v>51</v>
      </c>
      <c r="B52" s="21">
        <v>52</v>
      </c>
      <c r="C52" s="39">
        <v>293</v>
      </c>
      <c r="D52" s="33">
        <v>1568</v>
      </c>
      <c r="E52" s="23">
        <f t="shared" si="0"/>
        <v>784</v>
      </c>
      <c r="F52" s="19">
        <v>0</v>
      </c>
      <c r="G52" s="25">
        <v>784</v>
      </c>
      <c r="H52" s="38">
        <f>'[1]SUBV 2017 2eme partie'!M53+'[1]SUBV 2017 2eme partie'!K53</f>
        <v>1994</v>
      </c>
      <c r="I52" s="6"/>
    </row>
    <row r="53" spans="1:11" ht="16.5" thickTop="1" thickBot="1" x14ac:dyDescent="0.3">
      <c r="A53" s="12" t="s">
        <v>52</v>
      </c>
      <c r="B53" s="21">
        <v>53</v>
      </c>
      <c r="C53" s="39">
        <v>427</v>
      </c>
      <c r="D53" s="33">
        <v>2221</v>
      </c>
      <c r="E53" s="23">
        <f t="shared" si="0"/>
        <v>1110.5</v>
      </c>
      <c r="F53" s="19">
        <v>0</v>
      </c>
      <c r="G53" s="25">
        <v>1111</v>
      </c>
      <c r="H53" s="38">
        <f>'[1]SUBV 2017 2eme partie'!M54+'[1]SUBV 2017 2eme partie'!K54</f>
        <v>2680</v>
      </c>
      <c r="I53" s="6"/>
    </row>
    <row r="54" spans="1:11" ht="16.5" thickTop="1" thickBot="1" x14ac:dyDescent="0.3">
      <c r="A54" s="12" t="s">
        <v>53</v>
      </c>
      <c r="B54" s="21">
        <v>54</v>
      </c>
      <c r="C54" s="39">
        <v>958</v>
      </c>
      <c r="D54" s="33">
        <v>5013</v>
      </c>
      <c r="E54" s="23">
        <f t="shared" si="0"/>
        <v>2506.5</v>
      </c>
      <c r="F54" s="19">
        <v>0</v>
      </c>
      <c r="G54" s="25">
        <v>2507</v>
      </c>
      <c r="H54" s="38">
        <f>'[1]SUBV 2017 2eme partie'!M55+'[1]SUBV 2017 2eme partie'!K55</f>
        <v>5533</v>
      </c>
      <c r="I54" s="6"/>
    </row>
    <row r="55" spans="1:11" ht="16.5" thickTop="1" thickBot="1" x14ac:dyDescent="0.3">
      <c r="A55" s="12" t="s">
        <v>54</v>
      </c>
      <c r="B55" s="21">
        <v>55</v>
      </c>
      <c r="C55" s="39">
        <v>351</v>
      </c>
      <c r="D55" s="33">
        <v>1967</v>
      </c>
      <c r="E55" s="23">
        <f t="shared" si="0"/>
        <v>983.5</v>
      </c>
      <c r="F55" s="19">
        <v>0</v>
      </c>
      <c r="G55" s="25">
        <v>984</v>
      </c>
      <c r="H55" s="38">
        <f>'[1]SUBV 2017 2eme partie'!M56+'[1]SUBV 2017 2eme partie'!K56</f>
        <v>2422</v>
      </c>
      <c r="I55" s="6"/>
    </row>
    <row r="56" spans="1:11" ht="16.5" thickTop="1" thickBot="1" x14ac:dyDescent="0.3">
      <c r="A56" s="12" t="s">
        <v>55</v>
      </c>
      <c r="B56" s="21">
        <v>56</v>
      </c>
      <c r="C56" s="39">
        <v>1104</v>
      </c>
      <c r="D56" s="33">
        <v>5330</v>
      </c>
      <c r="E56" s="23">
        <f t="shared" si="0"/>
        <v>2665</v>
      </c>
      <c r="F56" s="19">
        <v>0</v>
      </c>
      <c r="G56" s="25">
        <v>2665</v>
      </c>
      <c r="H56" s="38">
        <f>'[1]SUBV 2017 2eme partie'!M57+'[1]SUBV 2017 2eme partie'!K57</f>
        <v>5760</v>
      </c>
      <c r="I56" s="6"/>
    </row>
    <row r="57" spans="1:11" ht="16.5" thickTop="1" thickBot="1" x14ac:dyDescent="0.3">
      <c r="A57" s="12" t="s">
        <v>56</v>
      </c>
      <c r="B57" s="21">
        <v>57</v>
      </c>
      <c r="C57" s="39">
        <v>951</v>
      </c>
      <c r="D57" s="33">
        <v>4461</v>
      </c>
      <c r="E57" s="23">
        <f t="shared" si="0"/>
        <v>2230.5</v>
      </c>
      <c r="F57" s="19">
        <v>750</v>
      </c>
      <c r="G57" s="25">
        <v>2981</v>
      </c>
      <c r="H57" s="38">
        <f>'[1]SUBV 2017 2eme partie'!M58+'[1]SUBV 2017 2eme partie'!K58</f>
        <v>5777</v>
      </c>
      <c r="I57" s="6"/>
    </row>
    <row r="58" spans="1:11" ht="16.5" thickTop="1" thickBot="1" x14ac:dyDescent="0.3">
      <c r="A58" s="12" t="s">
        <v>57</v>
      </c>
      <c r="B58" s="21">
        <v>58</v>
      </c>
      <c r="C58" s="39">
        <v>260</v>
      </c>
      <c r="D58" s="33">
        <v>1469</v>
      </c>
      <c r="E58" s="23">
        <f t="shared" si="0"/>
        <v>734.5</v>
      </c>
      <c r="F58" s="19">
        <v>0</v>
      </c>
      <c r="G58" s="25">
        <v>735</v>
      </c>
      <c r="H58" s="38">
        <f>'[1]SUBV 2017 2eme partie'!M59+'[1]SUBV 2017 2eme partie'!K59</f>
        <v>1895</v>
      </c>
      <c r="I58" s="6"/>
    </row>
    <row r="59" spans="1:11" ht="16.5" thickTop="1" thickBot="1" x14ac:dyDescent="0.3">
      <c r="A59" s="12" t="s">
        <v>58</v>
      </c>
      <c r="B59" s="21">
        <v>59</v>
      </c>
      <c r="C59" s="39">
        <v>1825</v>
      </c>
      <c r="D59" s="33">
        <v>8880</v>
      </c>
      <c r="E59" s="23">
        <f t="shared" si="0"/>
        <v>4440</v>
      </c>
      <c r="F59" s="19">
        <v>0</v>
      </c>
      <c r="G59" s="25">
        <v>4440</v>
      </c>
      <c r="H59" s="38">
        <f>'[1]SUBV 2017 2eme partie'!M60+'[1]SUBV 2017 2eme partie'!K60</f>
        <v>9245</v>
      </c>
      <c r="I59" s="6"/>
    </row>
    <row r="60" spans="1:11" ht="16.5" thickTop="1" thickBot="1" x14ac:dyDescent="0.3">
      <c r="A60" s="12" t="s">
        <v>59</v>
      </c>
      <c r="B60" s="21">
        <v>60</v>
      </c>
      <c r="C60" s="39">
        <v>450</v>
      </c>
      <c r="D60" s="33">
        <v>2269</v>
      </c>
      <c r="E60" s="23">
        <f t="shared" si="0"/>
        <v>1134.5</v>
      </c>
      <c r="F60" s="19">
        <v>0</v>
      </c>
      <c r="G60" s="25">
        <v>1135</v>
      </c>
      <c r="H60" s="38">
        <f>'[1]SUBV 2017 2eme partie'!M61+'[1]SUBV 2017 2eme partie'!K61</f>
        <v>2785</v>
      </c>
      <c r="I60" s="6"/>
      <c r="J60" s="48"/>
      <c r="K60" s="48"/>
    </row>
    <row r="61" spans="1:11" ht="16.5" thickTop="1" thickBot="1" x14ac:dyDescent="0.3">
      <c r="A61" s="12" t="s">
        <v>60</v>
      </c>
      <c r="B61" s="21">
        <v>61</v>
      </c>
      <c r="C61" s="39">
        <v>471</v>
      </c>
      <c r="D61" s="33">
        <v>2466</v>
      </c>
      <c r="E61" s="23">
        <f t="shared" si="0"/>
        <v>1233</v>
      </c>
      <c r="F61" s="19">
        <v>0</v>
      </c>
      <c r="G61" s="25">
        <v>1233</v>
      </c>
      <c r="H61" s="38">
        <f>'[1]SUBV 2017 2eme partie'!M63+'[1]SUBV 2017 2eme partie'!K63</f>
        <v>3076</v>
      </c>
      <c r="I61" s="6"/>
    </row>
    <row r="62" spans="1:11" ht="16.5" thickTop="1" thickBot="1" x14ac:dyDescent="0.3">
      <c r="A62" s="12" t="s">
        <v>61</v>
      </c>
      <c r="B62" s="21">
        <v>62</v>
      </c>
      <c r="C62" s="39">
        <v>1953</v>
      </c>
      <c r="D62" s="33">
        <v>9915</v>
      </c>
      <c r="E62" s="23">
        <f t="shared" si="0"/>
        <v>4957.5</v>
      </c>
      <c r="F62" s="19">
        <v>0</v>
      </c>
      <c r="G62" s="25">
        <v>4958</v>
      </c>
      <c r="H62" s="38">
        <f>'[1]SUBV 2017 2eme partie'!M64+'[1]SUBV 2017 2eme partie'!K64</f>
        <v>10341</v>
      </c>
      <c r="I62" s="6"/>
    </row>
    <row r="63" spans="1:11" ht="16.5" thickTop="1" thickBot="1" x14ac:dyDescent="0.3">
      <c r="A63" s="12" t="s">
        <v>62</v>
      </c>
      <c r="B63" s="21">
        <v>63</v>
      </c>
      <c r="C63" s="39">
        <v>1655</v>
      </c>
      <c r="D63" s="33">
        <v>8153</v>
      </c>
      <c r="E63" s="23">
        <f t="shared" si="0"/>
        <v>4076.5</v>
      </c>
      <c r="F63" s="19">
        <v>0</v>
      </c>
      <c r="G63" s="25">
        <v>4077</v>
      </c>
      <c r="H63" s="38">
        <f>'[1]SUBV 2017 2eme partie'!M65+'[1]SUBV 2017 2eme partie'!K65</f>
        <v>8309</v>
      </c>
      <c r="I63" s="6"/>
    </row>
    <row r="64" spans="1:11" ht="16.5" thickTop="1" thickBot="1" x14ac:dyDescent="0.3">
      <c r="A64" s="12" t="s">
        <v>63</v>
      </c>
      <c r="B64" s="21">
        <v>64</v>
      </c>
      <c r="C64" s="39">
        <v>456</v>
      </c>
      <c r="D64" s="33">
        <v>2452</v>
      </c>
      <c r="E64" s="23">
        <f t="shared" si="0"/>
        <v>1226</v>
      </c>
      <c r="F64" s="19">
        <v>0</v>
      </c>
      <c r="G64" s="25">
        <v>1226</v>
      </c>
      <c r="H64" s="38">
        <f>'[1]SUBV 2017 2eme partie'!M66+'[1]SUBV 2017 2eme partie'!K66</f>
        <v>2968</v>
      </c>
      <c r="I64" s="6"/>
    </row>
    <row r="65" spans="1:9" ht="16.5" thickTop="1" thickBot="1" x14ac:dyDescent="0.3">
      <c r="A65" s="12" t="s">
        <v>64</v>
      </c>
      <c r="B65" s="21">
        <v>65</v>
      </c>
      <c r="C65" s="39">
        <v>266</v>
      </c>
      <c r="D65" s="33">
        <v>1454</v>
      </c>
      <c r="E65" s="23">
        <f t="shared" si="0"/>
        <v>727</v>
      </c>
      <c r="F65" s="19">
        <v>0</v>
      </c>
      <c r="G65" s="25">
        <v>727</v>
      </c>
      <c r="H65" s="38">
        <f>'[1]SUBV 2017 2eme partie'!M67+'[1]SUBV 2017 2eme partie'!K67</f>
        <v>2064</v>
      </c>
      <c r="I65" s="6"/>
    </row>
    <row r="66" spans="1:9" ht="16.5" thickTop="1" thickBot="1" x14ac:dyDescent="0.3">
      <c r="A66" s="12" t="s">
        <v>65</v>
      </c>
      <c r="B66" s="28">
        <v>66</v>
      </c>
      <c r="C66" s="39">
        <v>695</v>
      </c>
      <c r="D66" s="33">
        <v>3659</v>
      </c>
      <c r="E66" s="23">
        <f t="shared" si="0"/>
        <v>1829.5</v>
      </c>
      <c r="F66" s="29">
        <v>770</v>
      </c>
      <c r="G66" s="25">
        <v>2600</v>
      </c>
      <c r="H66" s="38">
        <f>'[1]SUBV 2017 2eme partie'!M68+'[1]SUBV 2017 2eme partie'!K68</f>
        <v>4774</v>
      </c>
      <c r="I66" s="6"/>
    </row>
    <row r="67" spans="1:9" ht="16.5" thickTop="1" thickBot="1" x14ac:dyDescent="0.3">
      <c r="A67" s="12" t="s">
        <v>66</v>
      </c>
      <c r="B67" s="21">
        <v>67</v>
      </c>
      <c r="C67" s="39">
        <v>2329</v>
      </c>
      <c r="D67" s="33">
        <v>11249</v>
      </c>
      <c r="E67" s="23">
        <f t="shared" ref="E67:E102" si="1">D67/2</f>
        <v>5624.5</v>
      </c>
      <c r="F67" s="19">
        <v>0</v>
      </c>
      <c r="G67" s="25">
        <v>5625</v>
      </c>
      <c r="H67" s="38">
        <f>'[1]SUBV 2017 2eme partie'!M69+'[1]SUBV 2017 2eme partie'!K69</f>
        <v>11254</v>
      </c>
      <c r="I67" s="6"/>
    </row>
    <row r="68" spans="1:9" ht="16.5" thickTop="1" thickBot="1" x14ac:dyDescent="0.3">
      <c r="A68" s="12" t="s">
        <v>67</v>
      </c>
      <c r="B68" s="21">
        <v>68</v>
      </c>
      <c r="C68" s="39">
        <v>1179</v>
      </c>
      <c r="D68" s="33">
        <v>5896</v>
      </c>
      <c r="E68" s="23">
        <f t="shared" si="1"/>
        <v>2948</v>
      </c>
      <c r="F68" s="19">
        <v>0</v>
      </c>
      <c r="G68" s="25">
        <v>2948</v>
      </c>
      <c r="H68" s="38">
        <f>'[1]SUBV 2017 2eme partie'!M70+'[1]SUBV 2017 2eme partie'!K70</f>
        <v>6261</v>
      </c>
      <c r="I68" s="6"/>
    </row>
    <row r="69" spans="1:9" ht="16.5" thickTop="1" thickBot="1" x14ac:dyDescent="0.3">
      <c r="A69" s="12" t="s">
        <v>68</v>
      </c>
      <c r="B69" s="21">
        <v>69</v>
      </c>
      <c r="C69" s="39">
        <v>1994</v>
      </c>
      <c r="D69" s="33">
        <v>9961</v>
      </c>
      <c r="E69" s="23">
        <f t="shared" si="1"/>
        <v>4980.5</v>
      </c>
      <c r="F69" s="19">
        <v>1404</v>
      </c>
      <c r="G69" s="25">
        <v>6385</v>
      </c>
      <c r="H69" s="38">
        <f>'[1]SUBV 2017 2eme partie'!M71+'[1]SUBV 2017 2eme partie'!K71</f>
        <v>12254</v>
      </c>
      <c r="I69" s="6"/>
    </row>
    <row r="70" spans="1:9" ht="16.5" thickTop="1" thickBot="1" x14ac:dyDescent="0.3">
      <c r="A70" s="12" t="s">
        <v>69</v>
      </c>
      <c r="B70" s="21">
        <v>70</v>
      </c>
      <c r="C70" s="39">
        <v>266</v>
      </c>
      <c r="D70" s="33">
        <v>1469</v>
      </c>
      <c r="E70" s="23">
        <f t="shared" si="1"/>
        <v>734.5</v>
      </c>
      <c r="F70" s="19">
        <v>0</v>
      </c>
      <c r="G70" s="25">
        <v>735</v>
      </c>
      <c r="H70" s="38">
        <f>'[1]SUBV 2017 2eme partie'!M72+'[1]SUBV 2017 2eme partie'!K72</f>
        <v>2079</v>
      </c>
      <c r="I70" s="6"/>
    </row>
    <row r="71" spans="1:9" ht="16.5" thickTop="1" thickBot="1" x14ac:dyDescent="0.3">
      <c r="A71" s="12" t="s">
        <v>70</v>
      </c>
      <c r="B71" s="21">
        <v>71</v>
      </c>
      <c r="C71" s="39">
        <v>665</v>
      </c>
      <c r="D71" s="33">
        <v>3493</v>
      </c>
      <c r="E71" s="23">
        <f t="shared" si="1"/>
        <v>1746.5</v>
      </c>
      <c r="F71" s="19">
        <v>0</v>
      </c>
      <c r="G71" s="25">
        <v>1747</v>
      </c>
      <c r="H71" s="38">
        <f>'[1]SUBV 2017 2eme partie'!M73+'[1]SUBV 2017 2eme partie'!K73</f>
        <v>3498</v>
      </c>
      <c r="I71" s="6"/>
    </row>
    <row r="72" spans="1:9" ht="16.5" thickTop="1" thickBot="1" x14ac:dyDescent="0.3">
      <c r="A72" s="12" t="s">
        <v>71</v>
      </c>
      <c r="B72" s="21">
        <v>72</v>
      </c>
      <c r="C72" s="39">
        <v>606</v>
      </c>
      <c r="D72" s="33">
        <v>3022</v>
      </c>
      <c r="E72" s="23">
        <f t="shared" si="1"/>
        <v>1511</v>
      </c>
      <c r="F72" s="19">
        <v>0</v>
      </c>
      <c r="G72" s="25">
        <v>1511</v>
      </c>
      <c r="H72" s="38">
        <f>'[1]SUBV 2017 2eme partie'!M74+'[1]SUBV 2017 2eme partie'!K74</f>
        <v>3448</v>
      </c>
      <c r="I72" s="6"/>
    </row>
    <row r="73" spans="1:9" ht="16.5" thickTop="1" thickBot="1" x14ac:dyDescent="0.3">
      <c r="A73" s="12" t="s">
        <v>72</v>
      </c>
      <c r="B73" s="21">
        <v>73</v>
      </c>
      <c r="C73" s="39">
        <v>468</v>
      </c>
      <c r="D73" s="33">
        <v>2332</v>
      </c>
      <c r="E73" s="23">
        <f t="shared" si="1"/>
        <v>1166</v>
      </c>
      <c r="F73" s="19">
        <v>0</v>
      </c>
      <c r="G73" s="25">
        <v>1166</v>
      </c>
      <c r="H73" s="38">
        <f>'[1]SUBV 2017 2eme partie'!M75+'[1]SUBV 2017 2eme partie'!K75</f>
        <v>2848</v>
      </c>
      <c r="I73" s="6"/>
    </row>
    <row r="74" spans="1:9" ht="16.5" thickTop="1" thickBot="1" x14ac:dyDescent="0.3">
      <c r="A74" s="12" t="s">
        <v>73</v>
      </c>
      <c r="B74" s="21">
        <v>74</v>
      </c>
      <c r="C74" s="39">
        <v>510</v>
      </c>
      <c r="D74" s="33">
        <v>2658</v>
      </c>
      <c r="E74" s="23">
        <f t="shared" si="1"/>
        <v>1329</v>
      </c>
      <c r="F74" s="19">
        <v>0</v>
      </c>
      <c r="G74" s="25">
        <v>1329</v>
      </c>
      <c r="H74" s="38">
        <f>'[1]SUBV 2017 2eme partie'!M76+'[1]SUBV 2017 2eme partie'!K76</f>
        <v>3174</v>
      </c>
      <c r="I74" s="6"/>
    </row>
    <row r="75" spans="1:9" ht="16.5" thickTop="1" thickBot="1" x14ac:dyDescent="0.3">
      <c r="A75" s="12" t="s">
        <v>74</v>
      </c>
      <c r="B75" s="21">
        <v>75</v>
      </c>
      <c r="C75" s="39">
        <v>1286</v>
      </c>
      <c r="D75" s="33">
        <v>6642</v>
      </c>
      <c r="E75" s="23">
        <f t="shared" si="1"/>
        <v>3321</v>
      </c>
      <c r="F75" s="19">
        <v>350</v>
      </c>
      <c r="G75" s="25">
        <v>3671</v>
      </c>
      <c r="H75" s="38">
        <f>'[1]SUBV 2017 2eme partie'!M77+'[1]SUBV 2017 2eme partie'!K77</f>
        <v>7097</v>
      </c>
      <c r="I75" s="6"/>
    </row>
    <row r="76" spans="1:9" ht="16.5" thickTop="1" thickBot="1" x14ac:dyDescent="0.3">
      <c r="A76" s="12" t="s">
        <v>75</v>
      </c>
      <c r="B76" s="21">
        <v>76</v>
      </c>
      <c r="C76" s="39">
        <v>919</v>
      </c>
      <c r="D76" s="33">
        <v>4640</v>
      </c>
      <c r="E76" s="23">
        <f t="shared" si="1"/>
        <v>2320</v>
      </c>
      <c r="F76" s="19">
        <v>35</v>
      </c>
      <c r="G76" s="25">
        <v>2355</v>
      </c>
      <c r="H76" s="38">
        <f>'[1]SUBV 2017 2eme partie'!M78+'[1]SUBV 2017 2eme partie'!K78</f>
        <v>5095</v>
      </c>
      <c r="I76" s="6"/>
    </row>
    <row r="77" spans="1:9" ht="16.5" thickTop="1" thickBot="1" x14ac:dyDescent="0.3">
      <c r="A77" s="12" t="s">
        <v>76</v>
      </c>
      <c r="B77" s="21">
        <v>77</v>
      </c>
      <c r="C77" s="39">
        <v>581</v>
      </c>
      <c r="D77" s="33">
        <v>3027</v>
      </c>
      <c r="E77" s="23">
        <f t="shared" si="1"/>
        <v>1513.5</v>
      </c>
      <c r="F77" s="19">
        <v>0</v>
      </c>
      <c r="G77" s="25">
        <v>1514</v>
      </c>
      <c r="H77" s="38">
        <f>'[1]SUBV 2017 2eme partie'!M79+'[1]SUBV 2017 2eme partie'!K79</f>
        <v>3392</v>
      </c>
      <c r="I77" s="6"/>
    </row>
    <row r="78" spans="1:9" ht="16.5" thickTop="1" thickBot="1" x14ac:dyDescent="0.3">
      <c r="A78" s="12" t="s">
        <v>77</v>
      </c>
      <c r="B78" s="21">
        <v>78</v>
      </c>
      <c r="C78" s="39">
        <v>531</v>
      </c>
      <c r="D78" s="33">
        <v>2231</v>
      </c>
      <c r="E78" s="23">
        <f t="shared" si="1"/>
        <v>1115.5</v>
      </c>
      <c r="F78" s="19">
        <v>0</v>
      </c>
      <c r="G78" s="25">
        <v>1116</v>
      </c>
      <c r="H78" s="38">
        <f>'[1]SUBV 2017 2eme partie'!M80+'[1]SUBV 2017 2eme partie'!K80</f>
        <v>2596</v>
      </c>
      <c r="I78" s="6"/>
    </row>
    <row r="79" spans="1:9" ht="16.5" thickTop="1" thickBot="1" x14ac:dyDescent="0.3">
      <c r="A79" s="12" t="s">
        <v>78</v>
      </c>
      <c r="B79" s="21">
        <v>79</v>
      </c>
      <c r="C79" s="39">
        <v>1162</v>
      </c>
      <c r="D79" s="33">
        <v>5533</v>
      </c>
      <c r="E79" s="23">
        <f t="shared" si="1"/>
        <v>2766.5</v>
      </c>
      <c r="F79" s="19">
        <v>0</v>
      </c>
      <c r="G79" s="25">
        <v>2767</v>
      </c>
      <c r="H79" s="38">
        <f>'[1]SUBV 2017 2eme partie'!M81+'[1]SUBV 2017 2eme partie'!K81</f>
        <v>5959</v>
      </c>
      <c r="I79" s="6"/>
    </row>
    <row r="80" spans="1:9" ht="16.5" thickTop="1" thickBot="1" x14ac:dyDescent="0.3">
      <c r="A80" s="12" t="s">
        <v>79</v>
      </c>
      <c r="B80" s="21">
        <v>80</v>
      </c>
      <c r="C80" s="39">
        <v>1441</v>
      </c>
      <c r="D80" s="33">
        <v>6957</v>
      </c>
      <c r="E80" s="23">
        <f t="shared" si="1"/>
        <v>3478.5</v>
      </c>
      <c r="F80" s="19">
        <v>1404</v>
      </c>
      <c r="G80" s="25">
        <v>4883</v>
      </c>
      <c r="H80" s="38">
        <f>'[1]SUBV 2017 2eme partie'!M82+'[1]SUBV 2017 2eme partie'!K82</f>
        <v>9581</v>
      </c>
      <c r="I80" s="6"/>
    </row>
    <row r="81" spans="1:11" ht="16.5" thickTop="1" thickBot="1" x14ac:dyDescent="0.3">
      <c r="A81" s="12" t="s">
        <v>80</v>
      </c>
      <c r="B81" s="21">
        <v>81</v>
      </c>
      <c r="C81" s="39">
        <v>532</v>
      </c>
      <c r="D81" s="33">
        <v>2720</v>
      </c>
      <c r="E81" s="23">
        <f t="shared" si="1"/>
        <v>1360</v>
      </c>
      <c r="F81" s="19">
        <v>0</v>
      </c>
      <c r="G81" s="25">
        <v>1360</v>
      </c>
      <c r="H81" s="38">
        <f>'[1]SUBV 2017 2eme partie'!M83+'[1]SUBV 2017 2eme partie'!K83</f>
        <v>3240</v>
      </c>
      <c r="I81" s="6"/>
    </row>
    <row r="82" spans="1:11" ht="16.5" thickTop="1" thickBot="1" x14ac:dyDescent="0.3">
      <c r="A82" s="12" t="s">
        <v>81</v>
      </c>
      <c r="B82" s="21">
        <v>82</v>
      </c>
      <c r="C82" s="39">
        <v>651</v>
      </c>
      <c r="D82" s="33">
        <v>3374</v>
      </c>
      <c r="E82" s="23">
        <f t="shared" si="1"/>
        <v>1687</v>
      </c>
      <c r="F82" s="19">
        <v>1404</v>
      </c>
      <c r="G82" s="25">
        <v>3091</v>
      </c>
      <c r="H82" s="38">
        <f>'[1]SUBV 2017 2eme partie'!M84+'[1]SUBV 2017 2eme partie'!K84</f>
        <v>5908</v>
      </c>
      <c r="I82" s="6"/>
    </row>
    <row r="83" spans="1:11" ht="16.5" thickTop="1" thickBot="1" x14ac:dyDescent="0.3">
      <c r="A83" s="12" t="s">
        <v>82</v>
      </c>
      <c r="B83" s="21">
        <v>83</v>
      </c>
      <c r="C83" s="39">
        <v>518</v>
      </c>
      <c r="D83" s="33">
        <v>2970</v>
      </c>
      <c r="E83" s="23">
        <f t="shared" si="1"/>
        <v>1485</v>
      </c>
      <c r="F83" s="19">
        <v>0</v>
      </c>
      <c r="G83" s="25">
        <v>1485</v>
      </c>
      <c r="H83" s="38">
        <f>'[1]SUBV 2017 2eme partie'!M85+'[1]SUBV 2017 2eme partie'!K85</f>
        <v>3580</v>
      </c>
      <c r="I83" s="6"/>
    </row>
    <row r="84" spans="1:11" ht="16.5" thickTop="1" thickBot="1" x14ac:dyDescent="0.3">
      <c r="A84" s="12" t="s">
        <v>83</v>
      </c>
      <c r="B84" s="21">
        <v>84</v>
      </c>
      <c r="C84" s="39">
        <v>667</v>
      </c>
      <c r="D84" s="33">
        <v>3360</v>
      </c>
      <c r="E84" s="23">
        <f t="shared" si="1"/>
        <v>1680</v>
      </c>
      <c r="F84" s="19">
        <v>0</v>
      </c>
      <c r="G84" s="25">
        <v>1680</v>
      </c>
      <c r="H84" s="38">
        <f>'[1]SUBV 2017 2eme partie'!M86+'[1]SUBV 2017 2eme partie'!K86</f>
        <v>3970</v>
      </c>
      <c r="I84" s="6"/>
    </row>
    <row r="85" spans="1:11" ht="16.5" thickTop="1" thickBot="1" x14ac:dyDescent="0.3">
      <c r="A85" s="12" t="s">
        <v>84</v>
      </c>
      <c r="B85" s="21">
        <v>85</v>
      </c>
      <c r="C85" s="39">
        <v>1225</v>
      </c>
      <c r="D85" s="33">
        <v>6113</v>
      </c>
      <c r="E85" s="23">
        <f t="shared" si="1"/>
        <v>3056.5</v>
      </c>
      <c r="F85" s="19">
        <v>0</v>
      </c>
      <c r="G85" s="25">
        <v>3057</v>
      </c>
      <c r="H85" s="38">
        <f>'[1]SUBV 2017 2eme partie'!M87+'[1]SUBV 2017 2eme partie'!K87</f>
        <v>6478</v>
      </c>
      <c r="I85" s="6"/>
    </row>
    <row r="86" spans="1:11" ht="16.5" thickTop="1" thickBot="1" x14ac:dyDescent="0.3">
      <c r="A86" s="12" t="s">
        <v>85</v>
      </c>
      <c r="B86" s="21">
        <v>86</v>
      </c>
      <c r="C86" s="39">
        <v>1444</v>
      </c>
      <c r="D86" s="33">
        <v>7063</v>
      </c>
      <c r="E86" s="23">
        <f t="shared" si="1"/>
        <v>3531.5</v>
      </c>
      <c r="F86" s="19">
        <v>1264</v>
      </c>
      <c r="G86" s="25">
        <v>4796</v>
      </c>
      <c r="H86" s="38">
        <f>'[1]SUBV 2017 2eme partie'!M88+'[1]SUBV 2017 2eme partie'!K88</f>
        <v>9256</v>
      </c>
      <c r="I86" s="6"/>
    </row>
    <row r="87" spans="1:11" ht="16.5" thickTop="1" thickBot="1" x14ac:dyDescent="0.3">
      <c r="A87" s="12" t="s">
        <v>86</v>
      </c>
      <c r="B87" s="21">
        <v>87</v>
      </c>
      <c r="C87" s="39">
        <v>954</v>
      </c>
      <c r="D87" s="33">
        <v>4961</v>
      </c>
      <c r="E87" s="23">
        <f t="shared" si="1"/>
        <v>2480.5</v>
      </c>
      <c r="F87" s="19">
        <v>1200</v>
      </c>
      <c r="G87" s="25">
        <v>3681</v>
      </c>
      <c r="H87" s="38">
        <f>'[1]SUBV 2017 2eme partie'!M89+'[1]SUBV 2017 2eme partie'!K89</f>
        <v>7026</v>
      </c>
      <c r="I87" s="6"/>
    </row>
    <row r="88" spans="1:11" ht="16.5" thickTop="1" thickBot="1" x14ac:dyDescent="0.3">
      <c r="A88" s="12" t="s">
        <v>87</v>
      </c>
      <c r="B88" s="21">
        <v>88</v>
      </c>
      <c r="C88" s="39">
        <v>580</v>
      </c>
      <c r="D88" s="33">
        <v>2735</v>
      </c>
      <c r="E88" s="23">
        <f t="shared" si="1"/>
        <v>1367.5</v>
      </c>
      <c r="F88" s="19">
        <v>600</v>
      </c>
      <c r="G88" s="25">
        <v>1968</v>
      </c>
      <c r="H88" s="38">
        <f>'[1]SUBV 2017 2eme partie'!M90+'[1]SUBV 2017 2eme partie'!K90</f>
        <v>3690</v>
      </c>
      <c r="I88" s="6"/>
    </row>
    <row r="89" spans="1:11" ht="16.5" thickTop="1" thickBot="1" x14ac:dyDescent="0.3">
      <c r="A89" s="12" t="s">
        <v>88</v>
      </c>
      <c r="B89" s="21">
        <v>89</v>
      </c>
      <c r="C89" s="39">
        <v>574</v>
      </c>
      <c r="D89" s="33">
        <v>3170</v>
      </c>
      <c r="E89" s="23">
        <f t="shared" si="1"/>
        <v>1585</v>
      </c>
      <c r="F89" s="19">
        <v>0</v>
      </c>
      <c r="G89" s="25">
        <v>1585</v>
      </c>
      <c r="H89" s="38">
        <f>'[1]SUBV 2017 2eme partie'!M91+'[1]SUBV 2017 2eme partie'!K91</f>
        <v>3535</v>
      </c>
      <c r="I89" s="6"/>
    </row>
    <row r="90" spans="1:11" ht="16.5" thickTop="1" thickBot="1" x14ac:dyDescent="0.3">
      <c r="A90" s="12" t="s">
        <v>89</v>
      </c>
      <c r="B90" s="21">
        <v>90</v>
      </c>
      <c r="C90" s="39">
        <v>156</v>
      </c>
      <c r="D90" s="33">
        <v>857</v>
      </c>
      <c r="E90" s="23">
        <f t="shared" si="1"/>
        <v>428.5</v>
      </c>
      <c r="F90" s="19">
        <v>0</v>
      </c>
      <c r="G90" s="25">
        <v>429</v>
      </c>
      <c r="H90" s="38">
        <f>'[1]SUBV 2017 2eme partie'!M92+'[1]SUBV 2017 2eme partie'!K92</f>
        <v>1373</v>
      </c>
      <c r="I90" s="6"/>
      <c r="J90" s="48"/>
      <c r="K90" s="48"/>
    </row>
    <row r="91" spans="1:11" ht="16.5" thickTop="1" thickBot="1" x14ac:dyDescent="0.3">
      <c r="A91" s="12" t="s">
        <v>90</v>
      </c>
      <c r="B91" s="21">
        <v>91</v>
      </c>
      <c r="C91" s="39">
        <v>1243</v>
      </c>
      <c r="D91" s="33">
        <v>6316</v>
      </c>
      <c r="E91" s="23">
        <f t="shared" si="1"/>
        <v>3158</v>
      </c>
      <c r="F91" s="19">
        <v>0</v>
      </c>
      <c r="G91" s="25">
        <v>3158</v>
      </c>
      <c r="H91" s="38">
        <f>'[1]SUBV 2017 2eme partie'!M94+'[1]SUBV 2017 2eme partie'!K94</f>
        <v>6771</v>
      </c>
      <c r="I91" s="6"/>
    </row>
    <row r="92" spans="1:11" ht="16.5" thickTop="1" thickBot="1" x14ac:dyDescent="0.3">
      <c r="A92" s="12" t="s">
        <v>91</v>
      </c>
      <c r="B92" s="21">
        <v>92</v>
      </c>
      <c r="C92" s="39">
        <v>872</v>
      </c>
      <c r="D92" s="33">
        <v>4504</v>
      </c>
      <c r="E92" s="23">
        <f t="shared" si="1"/>
        <v>2252</v>
      </c>
      <c r="F92" s="19">
        <v>0</v>
      </c>
      <c r="G92" s="25">
        <v>2252</v>
      </c>
      <c r="H92" s="38">
        <f>'[1]SUBV 2017 2eme partie'!M95+'[1]SUBV 2017 2eme partie'!K95</f>
        <v>4959</v>
      </c>
      <c r="I92" s="6"/>
    </row>
    <row r="93" spans="1:11" ht="16.5" thickTop="1" thickBot="1" x14ac:dyDescent="0.3">
      <c r="A93" s="12" t="s">
        <v>92</v>
      </c>
      <c r="B93" s="28">
        <v>93</v>
      </c>
      <c r="C93" s="39">
        <v>653</v>
      </c>
      <c r="D93" s="33">
        <v>3345</v>
      </c>
      <c r="E93" s="23">
        <f t="shared" si="1"/>
        <v>1672.5</v>
      </c>
      <c r="F93" s="29">
        <v>0</v>
      </c>
      <c r="G93" s="25">
        <v>1673</v>
      </c>
      <c r="H93" s="38">
        <f>'[1]SUBV 2017 2eme partie'!M96+'[1]SUBV 2017 2eme partie'!K96</f>
        <v>5810</v>
      </c>
      <c r="I93" s="6"/>
    </row>
    <row r="94" spans="1:11" ht="16.5" thickTop="1" thickBot="1" x14ac:dyDescent="0.3">
      <c r="A94" s="12" t="s">
        <v>93</v>
      </c>
      <c r="B94" s="21">
        <v>94</v>
      </c>
      <c r="C94" s="39">
        <v>608</v>
      </c>
      <c r="D94" s="33">
        <v>3407</v>
      </c>
      <c r="E94" s="23">
        <f t="shared" si="1"/>
        <v>1703.5</v>
      </c>
      <c r="F94" s="19">
        <v>0</v>
      </c>
      <c r="G94" s="25">
        <v>1704</v>
      </c>
      <c r="H94" s="38">
        <f>'[1]SUBV 2017 2eme partie'!M97+'[1]SUBV 2017 2eme partie'!K97</f>
        <v>3772</v>
      </c>
      <c r="I94" s="6"/>
    </row>
    <row r="95" spans="1:11" ht="16.5" thickTop="1" thickBot="1" x14ac:dyDescent="0.3">
      <c r="A95" s="12" t="s">
        <v>94</v>
      </c>
      <c r="B95" s="21">
        <v>95</v>
      </c>
      <c r="C95" s="39">
        <v>497</v>
      </c>
      <c r="D95" s="33">
        <v>2274</v>
      </c>
      <c r="E95" s="23">
        <f t="shared" si="1"/>
        <v>1137</v>
      </c>
      <c r="F95" s="19">
        <v>0</v>
      </c>
      <c r="G95" s="25">
        <v>1137</v>
      </c>
      <c r="H95" s="38">
        <f>'[1]SUBV 2017 2eme partie'!M98+'[1]SUBV 2017 2eme partie'!K98</f>
        <v>2823</v>
      </c>
      <c r="I95" s="6"/>
    </row>
    <row r="96" spans="1:11" ht="16.5" thickTop="1" thickBot="1" x14ac:dyDescent="0.3">
      <c r="A96" s="12" t="s">
        <v>18</v>
      </c>
      <c r="B96" s="21">
        <v>201</v>
      </c>
      <c r="C96" s="39">
        <v>352</v>
      </c>
      <c r="D96" s="33">
        <v>1770</v>
      </c>
      <c r="E96" s="23">
        <f t="shared" si="1"/>
        <v>885</v>
      </c>
      <c r="F96" s="19">
        <v>0</v>
      </c>
      <c r="G96" s="25">
        <v>885</v>
      </c>
      <c r="H96" s="38">
        <f>'[1]SUBV 2017 2eme partie'!M99+'[1]SUBV 2017 2eme partie'!K99</f>
        <v>2286</v>
      </c>
      <c r="I96" s="6"/>
    </row>
    <row r="97" spans="1:11" ht="16.5" thickTop="1" thickBot="1" x14ac:dyDescent="0.3">
      <c r="A97" s="12" t="s">
        <v>19</v>
      </c>
      <c r="B97" s="21">
        <v>202</v>
      </c>
      <c r="C97" s="39">
        <v>154</v>
      </c>
      <c r="D97" s="33">
        <v>729</v>
      </c>
      <c r="E97" s="23">
        <f t="shared" si="1"/>
        <v>364.5</v>
      </c>
      <c r="F97" s="19">
        <v>0</v>
      </c>
      <c r="G97" s="25">
        <v>365</v>
      </c>
      <c r="H97" s="38">
        <f>'[1]SUBV 2017 2eme partie'!M100+'[1]SUBV 2017 2eme partie'!K100</f>
        <v>1339</v>
      </c>
      <c r="I97" s="6"/>
    </row>
    <row r="98" spans="1:11" ht="16.5" thickTop="1" thickBot="1" x14ac:dyDescent="0.3">
      <c r="A98" s="12" t="s">
        <v>95</v>
      </c>
      <c r="B98" s="21">
        <v>971</v>
      </c>
      <c r="C98" s="39">
        <v>300</v>
      </c>
      <c r="D98" s="33">
        <v>1607</v>
      </c>
      <c r="E98" s="23">
        <f t="shared" si="1"/>
        <v>803.5</v>
      </c>
      <c r="F98" s="19">
        <v>0</v>
      </c>
      <c r="G98" s="25">
        <v>804</v>
      </c>
      <c r="H98" s="38">
        <f>'[1]SUBV 2017 2eme partie'!M101+'[1]SUBV 2017 2eme partie'!K101</f>
        <v>2217</v>
      </c>
      <c r="I98" s="6"/>
    </row>
    <row r="99" spans="1:11" ht="16.5" thickTop="1" thickBot="1" x14ac:dyDescent="0.3">
      <c r="A99" s="12" t="s">
        <v>96</v>
      </c>
      <c r="B99" s="21">
        <v>972</v>
      </c>
      <c r="C99" s="39">
        <v>372</v>
      </c>
      <c r="D99" s="33">
        <v>1943</v>
      </c>
      <c r="E99" s="23">
        <f t="shared" si="1"/>
        <v>971.5</v>
      </c>
      <c r="F99" s="19">
        <v>0</v>
      </c>
      <c r="G99" s="25">
        <v>972</v>
      </c>
      <c r="H99" s="38">
        <f>'[1]SUBV 2017 2eme partie'!M102+'[1]SUBV 2017 2eme partie'!K102</f>
        <v>2553</v>
      </c>
      <c r="I99" s="6"/>
    </row>
    <row r="100" spans="1:11" ht="16.5" thickTop="1" thickBot="1" x14ac:dyDescent="0.3">
      <c r="A100" s="12" t="s">
        <v>97</v>
      </c>
      <c r="B100" s="21">
        <v>973</v>
      </c>
      <c r="C100" s="39">
        <v>210</v>
      </c>
      <c r="D100" s="33">
        <v>1127</v>
      </c>
      <c r="E100" s="23">
        <f t="shared" si="1"/>
        <v>563.5</v>
      </c>
      <c r="F100" s="19">
        <v>365</v>
      </c>
      <c r="G100" s="25">
        <v>929</v>
      </c>
      <c r="H100" s="38">
        <f>'[1]SUBV 2017 2eme partie'!M103+'[1]SUBV 2017 2eme partie'!K103</f>
        <v>1677</v>
      </c>
      <c r="I100" s="6"/>
    </row>
    <row r="101" spans="1:11" ht="16.5" thickTop="1" thickBot="1" x14ac:dyDescent="0.3">
      <c r="A101" s="12" t="s">
        <v>98</v>
      </c>
      <c r="B101" s="21">
        <v>974</v>
      </c>
      <c r="C101" s="39">
        <v>545</v>
      </c>
      <c r="D101" s="33">
        <v>2663</v>
      </c>
      <c r="E101" s="23">
        <f t="shared" si="1"/>
        <v>1331.5</v>
      </c>
      <c r="F101" s="19">
        <v>0</v>
      </c>
      <c r="G101" s="25">
        <v>1332</v>
      </c>
      <c r="H101" s="38">
        <f>'[1]SUBV 2017 2eme partie'!M104+'[1]SUBV 2017 2eme partie'!K104</f>
        <v>3183</v>
      </c>
      <c r="I101" s="6"/>
    </row>
    <row r="102" spans="1:11" ht="16.5" thickTop="1" thickBot="1" x14ac:dyDescent="0.3">
      <c r="A102" s="12" t="s">
        <v>100</v>
      </c>
      <c r="B102" s="21">
        <v>987</v>
      </c>
      <c r="C102" s="41">
        <v>0</v>
      </c>
      <c r="D102" s="33">
        <v>542</v>
      </c>
      <c r="E102" s="23">
        <f t="shared" si="1"/>
        <v>271</v>
      </c>
      <c r="F102" s="19">
        <v>0</v>
      </c>
      <c r="G102" s="25">
        <v>271</v>
      </c>
      <c r="H102" s="38">
        <f>'[1]SUBV 2017 2eme partie'!M105+'[1]SUBV 2017 2eme partie'!K105</f>
        <v>1242</v>
      </c>
      <c r="I102" s="6"/>
      <c r="J102" s="48"/>
      <c r="K102" s="48"/>
    </row>
    <row r="103" spans="1:11" ht="16.5" thickTop="1" thickBot="1" x14ac:dyDescent="0.3">
      <c r="B103" s="2" t="s">
        <v>99</v>
      </c>
      <c r="C103" s="42">
        <f>SUM(C2:C102)</f>
        <v>77737</v>
      </c>
      <c r="D103" s="40">
        <f t="shared" ref="D103:G103" si="2">SUM(D2:D102)</f>
        <v>393581</v>
      </c>
      <c r="E103" s="24">
        <v>196814</v>
      </c>
      <c r="F103" s="24">
        <f>SUM(F2:F102)</f>
        <v>17939</v>
      </c>
      <c r="G103" s="37">
        <f t="shared" si="2"/>
        <v>214753</v>
      </c>
      <c r="H103" s="38">
        <f>SUM(H2:H102)</f>
        <v>465585</v>
      </c>
      <c r="I103" s="6"/>
      <c r="J103" s="10"/>
      <c r="K103" s="48"/>
    </row>
    <row r="104" spans="1:11" ht="15" thickTop="1" x14ac:dyDescent="0.2">
      <c r="H104" s="35"/>
      <c r="I104" s="6"/>
    </row>
    <row r="105" spans="1:11" ht="15" x14ac:dyDescent="0.25">
      <c r="C105" s="3" t="s">
        <v>108</v>
      </c>
      <c r="E105" s="6"/>
      <c r="F105" s="6"/>
      <c r="G105" s="6"/>
      <c r="H105" s="35"/>
      <c r="I105" s="6"/>
    </row>
    <row r="106" spans="1:11" ht="15" x14ac:dyDescent="0.25">
      <c r="A106" s="9" t="s">
        <v>102</v>
      </c>
      <c r="B106" s="10" t="s">
        <v>107</v>
      </c>
      <c r="D106" s="6"/>
      <c r="E106" s="6"/>
      <c r="F106" s="6"/>
      <c r="G106" s="6"/>
      <c r="H106" s="35"/>
    </row>
    <row r="107" spans="1:11" ht="15" x14ac:dyDescent="0.25">
      <c r="A107" s="13" t="s">
        <v>110</v>
      </c>
      <c r="B107" s="6">
        <f>24.1*12*20</f>
        <v>5784.0000000000009</v>
      </c>
      <c r="C107" s="8" t="s">
        <v>104</v>
      </c>
      <c r="D107" s="6"/>
      <c r="E107" s="6"/>
      <c r="F107" s="30" t="s">
        <v>112</v>
      </c>
      <c r="G107" s="31"/>
      <c r="H107" s="35"/>
      <c r="I107" s="31"/>
    </row>
    <row r="108" spans="1:11" x14ac:dyDescent="0.2">
      <c r="A108" s="13" t="s">
        <v>111</v>
      </c>
      <c r="B108" s="6">
        <f>11.7*12*20</f>
        <v>2807.9999999999995</v>
      </c>
      <c r="C108" s="8" t="s">
        <v>103</v>
      </c>
      <c r="D108" s="6"/>
      <c r="E108" s="6"/>
      <c r="F108" s="6"/>
      <c r="G108" s="6"/>
      <c r="H108" s="35"/>
    </row>
    <row r="109" spans="1:11" x14ac:dyDescent="0.2">
      <c r="D109" s="6"/>
      <c r="E109" s="6"/>
      <c r="F109" s="6"/>
      <c r="G109" s="6"/>
      <c r="H109" s="35"/>
    </row>
    <row r="110" spans="1:11" ht="15" x14ac:dyDescent="0.2">
      <c r="A110" s="27" t="s">
        <v>117</v>
      </c>
    </row>
    <row r="113" spans="1:1" ht="15" x14ac:dyDescent="0.25">
      <c r="A113" s="49"/>
    </row>
  </sheetData>
  <pageMargins left="0.59055118110236227" right="0.39370078740157483" top="0.74803149606299213" bottom="0.70866141732283472" header="0.39370078740157483" footer="0.31496062992125984"/>
  <pageSetup paperSize="9" scale="96" orientation="portrait" r:id="rId1"/>
  <headerFooter>
    <oddHeader>Page &amp;P&amp;R&amp;F</oddHeader>
    <oddFooter>&amp;L&amp;F&amp;CPage &amp;P/&amp;N&amp;R&amp;"Arial,Italique"Edition du : &amp;D &amp;T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2018 1 ère part SUB</vt:lpstr>
      <vt:lpstr>'2018 1 ère part SUB'!Impression_des_titres</vt:lpstr>
      <vt:lpstr>'2018 1 ère part SUB'!Zone_d_impression</vt:lpstr>
    </vt:vector>
  </TitlesOfParts>
  <Company>FACE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Subvention La Poste</dc:subject>
  <dc:creator>Cordoba</dc:creator>
  <cp:keywords>2017 SUB 1 ère part Rectif</cp:keywords>
  <cp:lastModifiedBy>o.hazmani</cp:lastModifiedBy>
  <cp:lastPrinted>2018-07-05T15:20:37Z</cp:lastPrinted>
  <dcterms:created xsi:type="dcterms:W3CDTF">2008-05-14T18:45:05Z</dcterms:created>
  <dcterms:modified xsi:type="dcterms:W3CDTF">2018-07-05T15:21:11Z</dcterms:modified>
</cp:coreProperties>
</file>